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040" windowHeight="6825"/>
  </bookViews>
  <sheets>
    <sheet name="CONCENTRADO INICIO 2017-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7" i="1" l="1"/>
  <c r="AZ89" i="1"/>
  <c r="H88" i="1"/>
  <c r="BF87" i="1"/>
  <c r="BE87" i="1"/>
  <c r="BD87" i="1"/>
  <c r="BC87" i="1"/>
  <c r="BB87" i="1"/>
  <c r="BA87" i="1"/>
  <c r="AZ87" i="1"/>
  <c r="AY87" i="1"/>
  <c r="AX87" i="1"/>
  <c r="AV87" i="1"/>
  <c r="AU87" i="1"/>
  <c r="AT87" i="1"/>
  <c r="AS87" i="1"/>
  <c r="AR87" i="1"/>
  <c r="AQ87" i="1"/>
  <c r="AP87" i="1"/>
  <c r="AO87" i="1"/>
  <c r="AN87" i="1"/>
  <c r="AS89" i="1" s="1"/>
  <c r="AL87" i="1"/>
  <c r="AK87" i="1"/>
  <c r="AJ87" i="1"/>
  <c r="AI87" i="1"/>
  <c r="AH87" i="1"/>
  <c r="AG87" i="1"/>
  <c r="AF87" i="1"/>
  <c r="AE87" i="1"/>
  <c r="AD87" i="1"/>
  <c r="AI89" i="1" s="1"/>
  <c r="AB87" i="1"/>
  <c r="AA87" i="1"/>
  <c r="Z87" i="1"/>
  <c r="Y87" i="1"/>
  <c r="X87" i="1"/>
  <c r="W87" i="1"/>
  <c r="V87" i="1"/>
  <c r="U87" i="1"/>
  <c r="T87" i="1"/>
  <c r="W89" i="1" s="1"/>
  <c r="Q87" i="1"/>
  <c r="P87" i="1"/>
  <c r="O87" i="1"/>
  <c r="N87" i="1"/>
  <c r="M87" i="1"/>
  <c r="L87" i="1"/>
  <c r="K87" i="1"/>
  <c r="J87" i="1"/>
  <c r="I87" i="1"/>
  <c r="F87" i="1"/>
  <c r="BG85" i="1"/>
  <c r="AW85" i="1"/>
  <c r="AM85" i="1"/>
  <c r="AC85" i="1"/>
  <c r="S85" i="1"/>
  <c r="R85" i="1"/>
  <c r="H85" i="1" s="1"/>
  <c r="G85" i="1" s="1"/>
  <c r="BG84" i="1"/>
  <c r="AW84" i="1"/>
  <c r="AM84" i="1"/>
  <c r="AC84" i="1"/>
  <c r="S84" i="1"/>
  <c r="R84" i="1"/>
  <c r="H84" i="1" s="1"/>
  <c r="G84" i="1" s="1"/>
  <c r="BG83" i="1"/>
  <c r="AW83" i="1"/>
  <c r="AM83" i="1"/>
  <c r="AC83" i="1"/>
  <c r="S83" i="1"/>
  <c r="R83" i="1"/>
  <c r="H83" i="1" s="1"/>
  <c r="G83" i="1" s="1"/>
  <c r="BG82" i="1"/>
  <c r="AW82" i="1"/>
  <c r="AM82" i="1"/>
  <c r="AC82" i="1"/>
  <c r="S82" i="1"/>
  <c r="R82" i="1"/>
  <c r="H82" i="1" s="1"/>
  <c r="G82" i="1" s="1"/>
  <c r="BG81" i="1"/>
  <c r="AW81" i="1"/>
  <c r="AM81" i="1"/>
  <c r="AC81" i="1"/>
  <c r="S81" i="1"/>
  <c r="R81" i="1"/>
  <c r="H81" i="1" s="1"/>
  <c r="G81" i="1" s="1"/>
  <c r="BG80" i="1"/>
  <c r="AW80" i="1"/>
  <c r="AM80" i="1"/>
  <c r="AC80" i="1"/>
  <c r="S80" i="1"/>
  <c r="R80" i="1"/>
  <c r="H80" i="1" s="1"/>
  <c r="G80" i="1" s="1"/>
  <c r="BG79" i="1"/>
  <c r="AW79" i="1"/>
  <c r="AM79" i="1"/>
  <c r="AC79" i="1"/>
  <c r="S79" i="1"/>
  <c r="R79" i="1"/>
  <c r="H79" i="1" s="1"/>
  <c r="G79" i="1" s="1"/>
  <c r="BG78" i="1"/>
  <c r="AW78" i="1"/>
  <c r="AM78" i="1"/>
  <c r="AC78" i="1"/>
  <c r="S78" i="1"/>
  <c r="R78" i="1"/>
  <c r="H78" i="1" s="1"/>
  <c r="G78" i="1" s="1"/>
  <c r="BG77" i="1"/>
  <c r="AW77" i="1"/>
  <c r="AM77" i="1"/>
  <c r="AC77" i="1"/>
  <c r="S77" i="1"/>
  <c r="R77" i="1"/>
  <c r="H77" i="1" s="1"/>
  <c r="G77" i="1" s="1"/>
  <c r="BG76" i="1"/>
  <c r="AW76" i="1"/>
  <c r="AM76" i="1"/>
  <c r="AC76" i="1"/>
  <c r="S76" i="1"/>
  <c r="R76" i="1"/>
  <c r="H76" i="1" s="1"/>
  <c r="G76" i="1" s="1"/>
  <c r="BG75" i="1"/>
  <c r="AW75" i="1"/>
  <c r="AM75" i="1"/>
  <c r="AC75" i="1"/>
  <c r="S75" i="1"/>
  <c r="R75" i="1"/>
  <c r="H75" i="1" s="1"/>
  <c r="G75" i="1" s="1"/>
  <c r="BG74" i="1"/>
  <c r="AW74" i="1"/>
  <c r="AM74" i="1"/>
  <c r="AC74" i="1"/>
  <c r="S74" i="1"/>
  <c r="R74" i="1"/>
  <c r="H74" i="1" s="1"/>
  <c r="G74" i="1" s="1"/>
  <c r="BG73" i="1"/>
  <c r="AW73" i="1"/>
  <c r="AM73" i="1"/>
  <c r="AC73" i="1"/>
  <c r="S73" i="1"/>
  <c r="R73" i="1"/>
  <c r="H73" i="1" s="1"/>
  <c r="G73" i="1" s="1"/>
  <c r="BG72" i="1"/>
  <c r="AW72" i="1"/>
  <c r="AM72" i="1"/>
  <c r="AC72" i="1"/>
  <c r="S72" i="1"/>
  <c r="R72" i="1"/>
  <c r="H72" i="1" s="1"/>
  <c r="G72" i="1" s="1"/>
  <c r="BG71" i="1"/>
  <c r="AW71" i="1"/>
  <c r="AM71" i="1"/>
  <c r="AC71" i="1"/>
  <c r="S71" i="1"/>
  <c r="R71" i="1"/>
  <c r="H71" i="1" s="1"/>
  <c r="G71" i="1" s="1"/>
  <c r="BG70" i="1"/>
  <c r="AW70" i="1"/>
  <c r="AM70" i="1"/>
  <c r="AC70" i="1"/>
  <c r="S70" i="1"/>
  <c r="R70" i="1"/>
  <c r="H70" i="1" s="1"/>
  <c r="G70" i="1" s="1"/>
  <c r="BG69" i="1"/>
  <c r="AW69" i="1"/>
  <c r="AM69" i="1"/>
  <c r="AC69" i="1"/>
  <c r="S69" i="1"/>
  <c r="R69" i="1"/>
  <c r="H69" i="1" s="1"/>
  <c r="G69" i="1" s="1"/>
  <c r="BG68" i="1"/>
  <c r="AW68" i="1"/>
  <c r="AM68" i="1"/>
  <c r="AC68" i="1"/>
  <c r="S68" i="1"/>
  <c r="R68" i="1"/>
  <c r="H68" i="1" s="1"/>
  <c r="G68" i="1" s="1"/>
  <c r="BG67" i="1"/>
  <c r="AW67" i="1"/>
  <c r="AM67" i="1"/>
  <c r="AC67" i="1"/>
  <c r="S67" i="1"/>
  <c r="R67" i="1"/>
  <c r="H67" i="1" s="1"/>
  <c r="G67" i="1" s="1"/>
  <c r="BG66" i="1"/>
  <c r="AW66" i="1"/>
  <c r="AM66" i="1"/>
  <c r="AC66" i="1"/>
  <c r="S66" i="1"/>
  <c r="R66" i="1"/>
  <c r="H66" i="1" s="1"/>
  <c r="G66" i="1" s="1"/>
  <c r="BG65" i="1"/>
  <c r="AW65" i="1"/>
  <c r="AM65" i="1"/>
  <c r="AC65" i="1"/>
  <c r="S65" i="1"/>
  <c r="R65" i="1"/>
  <c r="H65" i="1" s="1"/>
  <c r="G65" i="1" s="1"/>
  <c r="BG64" i="1"/>
  <c r="AW64" i="1"/>
  <c r="AM64" i="1"/>
  <c r="AC64" i="1"/>
  <c r="S64" i="1"/>
  <c r="R64" i="1"/>
  <c r="H64" i="1" s="1"/>
  <c r="G64" i="1" s="1"/>
  <c r="BG63" i="1"/>
  <c r="AW63" i="1"/>
  <c r="AM63" i="1"/>
  <c r="AC63" i="1"/>
  <c r="S63" i="1"/>
  <c r="R63" i="1"/>
  <c r="H63" i="1" s="1"/>
  <c r="G63" i="1" s="1"/>
  <c r="BG62" i="1"/>
  <c r="AW62" i="1"/>
  <c r="AM62" i="1"/>
  <c r="AC62" i="1"/>
  <c r="S62" i="1"/>
  <c r="R62" i="1"/>
  <c r="H62" i="1" s="1"/>
  <c r="G62" i="1" s="1"/>
  <c r="BG61" i="1"/>
  <c r="AW61" i="1"/>
  <c r="AM61" i="1"/>
  <c r="AC61" i="1"/>
  <c r="S61" i="1"/>
  <c r="R61" i="1"/>
  <c r="H61" i="1" s="1"/>
  <c r="G61" i="1" s="1"/>
  <c r="BG60" i="1"/>
  <c r="AW60" i="1"/>
  <c r="AM60" i="1"/>
  <c r="AC60" i="1"/>
  <c r="S60" i="1"/>
  <c r="R60" i="1"/>
  <c r="H60" i="1" s="1"/>
  <c r="G60" i="1" s="1"/>
  <c r="BG59" i="1"/>
  <c r="AW59" i="1"/>
  <c r="AM59" i="1"/>
  <c r="AC59" i="1"/>
  <c r="S59" i="1"/>
  <c r="R59" i="1"/>
  <c r="H59" i="1" s="1"/>
  <c r="G59" i="1" s="1"/>
  <c r="BG58" i="1"/>
  <c r="AW58" i="1"/>
  <c r="AM58" i="1"/>
  <c r="AC58" i="1"/>
  <c r="S58" i="1"/>
  <c r="R58" i="1"/>
  <c r="H58" i="1" s="1"/>
  <c r="G58" i="1" s="1"/>
  <c r="BG57" i="1"/>
  <c r="AW57" i="1"/>
  <c r="AM57" i="1"/>
  <c r="AC57" i="1"/>
  <c r="S57" i="1"/>
  <c r="R57" i="1"/>
  <c r="H57" i="1" s="1"/>
  <c r="G57" i="1" s="1"/>
  <c r="BG56" i="1"/>
  <c r="AW56" i="1"/>
  <c r="AM56" i="1"/>
  <c r="AC56" i="1"/>
  <c r="S56" i="1"/>
  <c r="R56" i="1"/>
  <c r="H56" i="1" s="1"/>
  <c r="G56" i="1" s="1"/>
  <c r="BG55" i="1"/>
  <c r="AW55" i="1"/>
  <c r="AM55" i="1"/>
  <c r="AC55" i="1"/>
  <c r="S55" i="1"/>
  <c r="R55" i="1"/>
  <c r="H55" i="1" s="1"/>
  <c r="G55" i="1" s="1"/>
  <c r="BG54" i="1"/>
  <c r="AW54" i="1"/>
  <c r="AM54" i="1"/>
  <c r="AC54" i="1"/>
  <c r="S54" i="1"/>
  <c r="R54" i="1"/>
  <c r="H54" i="1" s="1"/>
  <c r="G54" i="1" s="1"/>
  <c r="BG53" i="1"/>
  <c r="AW53" i="1"/>
  <c r="AM53" i="1"/>
  <c r="AC53" i="1"/>
  <c r="S53" i="1"/>
  <c r="R53" i="1"/>
  <c r="H53" i="1" s="1"/>
  <c r="G53" i="1" s="1"/>
  <c r="BG52" i="1"/>
  <c r="AW52" i="1"/>
  <c r="AM52" i="1"/>
  <c r="AC52" i="1"/>
  <c r="S52" i="1"/>
  <c r="R52" i="1"/>
  <c r="H52" i="1" s="1"/>
  <c r="G52" i="1" s="1"/>
  <c r="BG51" i="1"/>
  <c r="AW51" i="1"/>
  <c r="AM51" i="1"/>
  <c r="AC51" i="1"/>
  <c r="S51" i="1"/>
  <c r="R51" i="1"/>
  <c r="H51" i="1" s="1"/>
  <c r="G51" i="1" s="1"/>
  <c r="BG50" i="1"/>
  <c r="AW50" i="1"/>
  <c r="AM50" i="1"/>
  <c r="AC50" i="1"/>
  <c r="S50" i="1"/>
  <c r="R50" i="1"/>
  <c r="H50" i="1" s="1"/>
  <c r="G50" i="1" s="1"/>
  <c r="BG49" i="1"/>
  <c r="AW49" i="1"/>
  <c r="AM49" i="1"/>
  <c r="AC49" i="1"/>
  <c r="S49" i="1"/>
  <c r="R49" i="1"/>
  <c r="H49" i="1" s="1"/>
  <c r="G49" i="1" s="1"/>
  <c r="BG48" i="1"/>
  <c r="AW48" i="1"/>
  <c r="AM48" i="1"/>
  <c r="AC48" i="1"/>
  <c r="S48" i="1"/>
  <c r="R48" i="1"/>
  <c r="H48" i="1" s="1"/>
  <c r="G48" i="1" s="1"/>
  <c r="BG47" i="1"/>
  <c r="AW47" i="1"/>
  <c r="AM47" i="1"/>
  <c r="AC47" i="1"/>
  <c r="S47" i="1"/>
  <c r="R47" i="1"/>
  <c r="H47" i="1" s="1"/>
  <c r="G47" i="1" s="1"/>
  <c r="BG46" i="1"/>
  <c r="AW46" i="1"/>
  <c r="AM46" i="1"/>
  <c r="AC46" i="1"/>
  <c r="S46" i="1"/>
  <c r="R46" i="1"/>
  <c r="H46" i="1" s="1"/>
  <c r="G46" i="1" s="1"/>
  <c r="BG45" i="1"/>
  <c r="AW45" i="1"/>
  <c r="AM45" i="1"/>
  <c r="AC45" i="1"/>
  <c r="S45" i="1"/>
  <c r="R45" i="1"/>
  <c r="H45" i="1" s="1"/>
  <c r="G45" i="1" s="1"/>
  <c r="BG44" i="1"/>
  <c r="AW44" i="1"/>
  <c r="AM44" i="1"/>
  <c r="AC44" i="1"/>
  <c r="S44" i="1"/>
  <c r="R44" i="1"/>
  <c r="H44" i="1" s="1"/>
  <c r="G44" i="1" s="1"/>
  <c r="BG43" i="1"/>
  <c r="AW43" i="1"/>
  <c r="AM43" i="1"/>
  <c r="AC43" i="1"/>
  <c r="S43" i="1"/>
  <c r="R43" i="1"/>
  <c r="H43" i="1" s="1"/>
  <c r="G43" i="1" s="1"/>
  <c r="BG42" i="1"/>
  <c r="AW42" i="1"/>
  <c r="AM42" i="1"/>
  <c r="AC42" i="1"/>
  <c r="S42" i="1"/>
  <c r="R42" i="1"/>
  <c r="H42" i="1" s="1"/>
  <c r="G42" i="1" s="1"/>
  <c r="BG41" i="1"/>
  <c r="AW41" i="1"/>
  <c r="AM41" i="1"/>
  <c r="AC41" i="1"/>
  <c r="S41" i="1"/>
  <c r="R41" i="1"/>
  <c r="H41" i="1" s="1"/>
  <c r="G41" i="1" s="1"/>
  <c r="BG40" i="1"/>
  <c r="AW40" i="1"/>
  <c r="AM40" i="1"/>
  <c r="AC40" i="1"/>
  <c r="S40" i="1"/>
  <c r="R40" i="1"/>
  <c r="H40" i="1" s="1"/>
  <c r="G40" i="1" s="1"/>
  <c r="H39" i="1"/>
  <c r="BG38" i="1"/>
  <c r="AW38" i="1"/>
  <c r="AM38" i="1"/>
  <c r="AC38" i="1"/>
  <c r="S38" i="1"/>
  <c r="R38" i="1"/>
  <c r="H38" i="1" s="1"/>
  <c r="G38" i="1" s="1"/>
  <c r="BG37" i="1"/>
  <c r="AW37" i="1"/>
  <c r="AM37" i="1"/>
  <c r="AC37" i="1"/>
  <c r="S37" i="1"/>
  <c r="R37" i="1"/>
  <c r="H37" i="1" s="1"/>
  <c r="G37" i="1" s="1"/>
  <c r="BG36" i="1"/>
  <c r="AW36" i="1"/>
  <c r="AM36" i="1"/>
  <c r="AC36" i="1"/>
  <c r="S36" i="1"/>
  <c r="R36" i="1"/>
  <c r="H36" i="1" s="1"/>
  <c r="G36" i="1" s="1"/>
  <c r="BG35" i="1"/>
  <c r="AW35" i="1"/>
  <c r="AM35" i="1"/>
  <c r="AC35" i="1"/>
  <c r="S35" i="1"/>
  <c r="R35" i="1"/>
  <c r="H35" i="1" s="1"/>
  <c r="G35" i="1" s="1"/>
  <c r="BG34" i="1"/>
  <c r="AW34" i="1"/>
  <c r="AM34" i="1"/>
  <c r="AC34" i="1"/>
  <c r="S34" i="1"/>
  <c r="R34" i="1"/>
  <c r="H34" i="1" s="1"/>
  <c r="G34" i="1" s="1"/>
  <c r="BG33" i="1"/>
  <c r="AW33" i="1"/>
  <c r="AM33" i="1"/>
  <c r="AC33" i="1"/>
  <c r="S33" i="1"/>
  <c r="R33" i="1"/>
  <c r="H33" i="1" s="1"/>
  <c r="G33" i="1" s="1"/>
  <c r="BG32" i="1"/>
  <c r="AW32" i="1"/>
  <c r="AM32" i="1"/>
  <c r="AC32" i="1"/>
  <c r="S32" i="1"/>
  <c r="R32" i="1"/>
  <c r="H32" i="1" s="1"/>
  <c r="G32" i="1" s="1"/>
  <c r="BG31" i="1"/>
  <c r="AW31" i="1"/>
  <c r="AM31" i="1"/>
  <c r="AC31" i="1"/>
  <c r="S31" i="1"/>
  <c r="R31" i="1"/>
  <c r="H31" i="1" s="1"/>
  <c r="G31" i="1" s="1"/>
  <c r="BG30" i="1"/>
  <c r="AW30" i="1"/>
  <c r="AM30" i="1"/>
  <c r="AC30" i="1"/>
  <c r="S30" i="1"/>
  <c r="R30" i="1"/>
  <c r="H30" i="1" s="1"/>
  <c r="G30" i="1" s="1"/>
  <c r="BG29" i="1"/>
  <c r="AW29" i="1"/>
  <c r="AM29" i="1"/>
  <c r="AC29" i="1"/>
  <c r="S29" i="1"/>
  <c r="R29" i="1"/>
  <c r="H29" i="1" s="1"/>
  <c r="G29" i="1" s="1"/>
  <c r="H28" i="1"/>
  <c r="BG27" i="1"/>
  <c r="AW27" i="1"/>
  <c r="AM27" i="1"/>
  <c r="AC27" i="1"/>
  <c r="S27" i="1"/>
  <c r="R27" i="1"/>
  <c r="H27" i="1"/>
  <c r="G27" i="1" s="1"/>
  <c r="H26" i="1"/>
  <c r="BG25" i="1"/>
  <c r="AW25" i="1"/>
  <c r="AM25" i="1"/>
  <c r="AC25" i="1"/>
  <c r="S25" i="1"/>
  <c r="R25" i="1"/>
  <c r="H25" i="1" s="1"/>
  <c r="G25" i="1" s="1"/>
  <c r="BG24" i="1"/>
  <c r="AW24" i="1"/>
  <c r="AM24" i="1"/>
  <c r="AC24" i="1"/>
  <c r="S24" i="1"/>
  <c r="R24" i="1"/>
  <c r="H24" i="1" s="1"/>
  <c r="G24" i="1" s="1"/>
  <c r="BG23" i="1"/>
  <c r="AW23" i="1"/>
  <c r="AM23" i="1"/>
  <c r="AC23" i="1"/>
  <c r="S23" i="1"/>
  <c r="R23" i="1"/>
  <c r="H23" i="1" s="1"/>
  <c r="G23" i="1" s="1"/>
  <c r="H22" i="1"/>
  <c r="BG21" i="1"/>
  <c r="AW21" i="1"/>
  <c r="AM21" i="1"/>
  <c r="AC21" i="1"/>
  <c r="S21" i="1"/>
  <c r="R21" i="1"/>
  <c r="H21" i="1" s="1"/>
  <c r="G21" i="1" s="1"/>
  <c r="H20" i="1"/>
  <c r="BG19" i="1"/>
  <c r="AW19" i="1"/>
  <c r="AM19" i="1"/>
  <c r="AC19" i="1"/>
  <c r="S19" i="1"/>
  <c r="R19" i="1"/>
  <c r="H19" i="1" s="1"/>
  <c r="G19" i="1" s="1"/>
  <c r="H18" i="1"/>
  <c r="BG17" i="1"/>
  <c r="AW17" i="1"/>
  <c r="AM17" i="1"/>
  <c r="AC17" i="1"/>
  <c r="S17" i="1"/>
  <c r="R17" i="1"/>
  <c r="H17" i="1"/>
  <c r="G17" i="1" s="1"/>
  <c r="BG16" i="1"/>
  <c r="AW16" i="1"/>
  <c r="AM16" i="1"/>
  <c r="AC16" i="1"/>
  <c r="S16" i="1"/>
  <c r="R16" i="1"/>
  <c r="H16" i="1"/>
  <c r="G16" i="1" s="1"/>
  <c r="H15" i="1"/>
  <c r="BG14" i="1"/>
  <c r="AW14" i="1"/>
  <c r="AM14" i="1"/>
  <c r="AC14" i="1"/>
  <c r="S14" i="1"/>
  <c r="R14" i="1"/>
  <c r="H14" i="1" s="1"/>
  <c r="G14" i="1" s="1"/>
  <c r="H13" i="1"/>
  <c r="BG12" i="1"/>
  <c r="AW12" i="1"/>
  <c r="AM12" i="1"/>
  <c r="AC12" i="1"/>
  <c r="S12" i="1"/>
  <c r="R12" i="1"/>
  <c r="H12" i="1" s="1"/>
  <c r="G12" i="1" s="1"/>
  <c r="H11" i="1"/>
  <c r="BG10" i="1"/>
  <c r="AW10" i="1"/>
  <c r="AM10" i="1"/>
  <c r="AC10" i="1"/>
  <c r="AC87" i="1" s="1"/>
  <c r="S10" i="1"/>
  <c r="R10" i="1"/>
  <c r="H10" i="1" s="1"/>
  <c r="G10" i="1" s="1"/>
  <c r="H9" i="1"/>
  <c r="BG8" i="1"/>
  <c r="AW8" i="1"/>
  <c r="AM8" i="1"/>
  <c r="AC8" i="1"/>
  <c r="S8" i="1"/>
  <c r="S87" i="1" s="1"/>
  <c r="R8" i="1"/>
  <c r="R87" i="1" s="1"/>
  <c r="H8" i="1"/>
  <c r="H87" i="1" l="1"/>
  <c r="G8" i="1"/>
  <c r="G87" i="1" s="1"/>
</calcChain>
</file>

<file path=xl/sharedStrings.xml><?xml version="1.0" encoding="utf-8"?>
<sst xmlns="http://schemas.openxmlformats.org/spreadsheetml/2006/main" count="167" uniqueCount="104">
  <si>
    <t>CONCENTRADO ESTADISTICA FIN 2017-A</t>
  </si>
  <si>
    <t>PLANTEL</t>
  </si>
  <si>
    <t>NUMERO</t>
  </si>
  <si>
    <t>MATRICULA INICIO 2017-A</t>
  </si>
  <si>
    <t>MATRICULA DEL PERIODO</t>
  </si>
  <si>
    <t>MATRÍCULA POR SEMESTRE FIN 2017-A</t>
  </si>
  <si>
    <t>TOTAL POR SEXO</t>
  </si>
  <si>
    <t>APROBADOS</t>
  </si>
  <si>
    <t>TOTAL</t>
  </si>
  <si>
    <t>REPROBADOS</t>
  </si>
  <si>
    <t>BAJAS TEMPORALES</t>
  </si>
  <si>
    <t>BAJAS DEFINITIVAS</t>
  </si>
  <si>
    <t>2º</t>
  </si>
  <si>
    <t>DISCAPACIDAD</t>
  </si>
  <si>
    <t>4º</t>
  </si>
  <si>
    <t>6º</t>
  </si>
  <si>
    <t>HOMBRES</t>
  </si>
  <si>
    <t>MUJERES</t>
  </si>
  <si>
    <t>M</t>
  </si>
  <si>
    <t>F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</si>
  <si>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</si>
  <si>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</si>
  <si>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</si>
  <si>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</si>
  <si>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</si>
  <si>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</si>
  <si>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</si>
  <si>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</si>
  <si>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Matías Romero (plantel c)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</si>
  <si>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</si>
  <si>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</si>
  <si>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</si>
  <si>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</si>
  <si>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</si>
  <si>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</si>
  <si>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Tapanatepec (plantel b)</t>
  </si>
  <si>
    <t>Silacayoapan (plantel a)</t>
  </si>
  <si>
    <t>Ejutla de Crespo (plantel b) m</t>
  </si>
  <si>
    <t>Ejutla de Crespo (plantel b) v</t>
  </si>
  <si>
    <t>Nochixtlan (plantel b) m</t>
  </si>
  <si>
    <t>Nochixtlan (plantel b) v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</si>
  <si>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</si>
  <si>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</si>
  <si>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</si>
  <si>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</si>
  <si>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</si>
  <si>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</si>
  <si>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</si>
  <si>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</si>
  <si>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</si>
  <si>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Huatulco (plantel b) m</t>
  </si>
  <si>
    <t>Huatulco (plantel b) v</t>
  </si>
  <si>
    <t>Ixhuatán (plantel b)</t>
  </si>
  <si>
    <t>Pochutla (plantel b)</t>
  </si>
  <si>
    <t>Río Grande (plantel b)</t>
  </si>
  <si>
    <t>Juxtlahuaca (plantel b)</t>
  </si>
  <si>
    <t>Miahuatlán</t>
  </si>
  <si>
    <t>Jalapa de Díaz ofic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</si>
  <si>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</si>
  <si>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</si>
  <si>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</si>
  <si>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</si>
  <si>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</si>
  <si>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</si>
  <si>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</si>
  <si>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</si>
  <si>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</si>
  <si>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</si>
  <si>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</si>
  <si>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</si>
  <si>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</si>
  <si>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</si>
  <si>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</si>
  <si>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</si>
  <si>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</si>
  <si>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</si>
  <si>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</si>
  <si>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</si>
  <si>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</si>
  <si>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 ofic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</si>
  <si>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</si>
  <si>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</si>
  <si>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</si>
  <si>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</si>
  <si>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</si>
  <si>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</si>
  <si>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</si>
  <si>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</si>
  <si>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</si>
  <si>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</si>
  <si>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</si>
  <si>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</si>
  <si>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</si>
  <si>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</si>
  <si>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</si>
  <si>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</si>
  <si>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</si>
  <si>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</si>
  <si>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</si>
  <si>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MATRICULA CONTROL ESCOLAR</t>
  </si>
  <si>
    <t>Generado con la información contenida en el reporte de termino de captura de programa de estadistica de educación media superior de inicio de ciclo  2017-2018. formato 911</t>
  </si>
  <si>
    <t>DIF CE</t>
  </si>
  <si>
    <t>DIF JJ</t>
  </si>
  <si>
    <t>dif ce 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</si>
</sst>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0" fillId="5" borderId="0" xfId="0" applyFill="1"/>
    <xf numFmtId="0" fontId="10" fillId="5" borderId="1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5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5" borderId="0" xfId="0" applyFont="1" applyFill="1" applyAlignment="1" applyProtection="1">
      <alignment horizontal="center"/>
    </xf>
    <xf numFmtId="0" fontId="16" fillId="7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center"/>
    </xf>
    <xf numFmtId="0" fontId="1" fillId="0" borderId="0" xfId="0" applyFont="1"/>
    <xf numFmtId="0" fontId="1" fillId="5" borderId="0" xfId="0" applyFont="1" applyFill="1" applyProtection="1"/>
    <xf numFmtId="0" fontId="0" fillId="5" borderId="0" xfId="0" applyFill="1" applyAlignment="1" applyProtection="1">
      <alignment horizontal="center"/>
    </xf>
    <xf numFmtId="0" fontId="0" fillId="0" borderId="0" xfId="0" applyAlignment="1">
      <alignment horizontal="center"/>
    </xf>
    <xf numFmtId="0" fontId="8" fillId="5" borderId="1" xfId="0" applyFont="1" applyFill="1" applyBorder="1" applyAlignment="1">
      <alignment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9" fillId="5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wrapText="1"/>
    </xf>
    <xf numFmtId="0" fontId="11" fillId="5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430"/>
  <sheetViews>
    <sheetView tabSelected="1" topLeftCell="A61" zoomScale="40" zoomScaleNormal="40" workbookViewId="0">
      <selection activeCell="B89" sqref="B89:E89"/>
    </sheetView>
  </sheetViews>
  <sheetFormatPr baseColWidth="10" defaultRowHeight="15" x14ac:dyDescent="0.25"/>
  <cols>
    <col min="4" max="4" width="14" customWidth="1"/>
    <col min="6" max="7" width="19.42578125" customWidth="1"/>
    <col min="8" max="8" width="18.28515625" style="1" hidden="1" customWidth="1"/>
    <col min="9" max="10" width="8.7109375" customWidth="1"/>
    <col min="11" max="11" width="15.42578125" customWidth="1"/>
    <col min="12" max="13" width="8.7109375" customWidth="1"/>
    <col min="14" max="14" width="14.85546875" customWidth="1"/>
    <col min="15" max="16" width="8.7109375" customWidth="1"/>
    <col min="17" max="17" width="16.42578125" customWidth="1"/>
    <col min="18" max="19" width="14.140625" customWidth="1"/>
    <col min="20" max="21" width="8.7109375" customWidth="1"/>
    <col min="22" max="22" width="15.42578125" customWidth="1"/>
    <col min="23" max="24" width="8.7109375" customWidth="1"/>
    <col min="25" max="25" width="14.85546875" customWidth="1"/>
    <col min="26" max="27" width="8.7109375" customWidth="1"/>
    <col min="28" max="28" width="16.42578125" customWidth="1"/>
    <col min="29" max="29" width="14.140625" customWidth="1"/>
    <col min="30" max="31" width="8.7109375" customWidth="1"/>
    <col min="32" max="32" width="15.42578125" customWidth="1"/>
    <col min="33" max="34" width="8.7109375" customWidth="1"/>
    <col min="35" max="35" width="14.85546875" customWidth="1"/>
    <col min="36" max="37" width="8.7109375" customWidth="1"/>
    <col min="38" max="38" width="16.42578125" customWidth="1"/>
    <col min="39" max="39" width="14.140625" hidden="1" customWidth="1"/>
    <col min="40" max="41" width="8.7109375" customWidth="1"/>
    <col min="42" max="42" width="15.42578125" customWidth="1"/>
    <col min="43" max="44" width="8.7109375" customWidth="1"/>
    <col min="45" max="45" width="14.85546875" customWidth="1"/>
    <col min="46" max="47" width="8.7109375" customWidth="1"/>
    <col min="48" max="48" width="16.42578125" customWidth="1"/>
    <col min="49" max="49" width="14.140625" hidden="1" customWidth="1"/>
    <col min="50" max="51" width="8.7109375" customWidth="1"/>
    <col min="52" max="52" width="15.42578125" customWidth="1"/>
    <col min="53" max="54" width="8.7109375" customWidth="1"/>
    <col min="55" max="55" width="14.85546875" customWidth="1"/>
    <col min="56" max="57" width="8.7109375" customWidth="1"/>
    <col min="58" max="58" width="16.42578125" customWidth="1"/>
    <col min="59" max="59" width="14.140625" customWidth="1"/>
    <col min="260" max="260" width="14" customWidth="1"/>
    <col min="262" max="263" width="19.42578125" customWidth="1"/>
    <col min="264" max="264" width="0" hidden="1" customWidth="1"/>
    <col min="265" max="266" width="8.7109375" customWidth="1"/>
    <col min="267" max="267" width="15.42578125" customWidth="1"/>
    <col min="268" max="269" width="8.7109375" customWidth="1"/>
    <col min="270" max="270" width="14.85546875" customWidth="1"/>
    <col min="271" max="272" width="8.7109375" customWidth="1"/>
    <col min="273" max="273" width="16.42578125" customWidth="1"/>
    <col min="274" max="275" width="14.140625" customWidth="1"/>
    <col min="276" max="277" width="8.7109375" customWidth="1"/>
    <col min="278" max="278" width="15.42578125" customWidth="1"/>
    <col min="279" max="280" width="8.7109375" customWidth="1"/>
    <col min="281" max="281" width="14.85546875" customWidth="1"/>
    <col min="282" max="283" width="8.7109375" customWidth="1"/>
    <col min="284" max="284" width="16.42578125" customWidth="1"/>
    <col min="285" max="285" width="14.140625" customWidth="1"/>
    <col min="286" max="287" width="8.7109375" customWidth="1"/>
    <col min="288" max="288" width="15.42578125" customWidth="1"/>
    <col min="289" max="290" width="8.7109375" customWidth="1"/>
    <col min="291" max="291" width="14.85546875" customWidth="1"/>
    <col min="292" max="293" width="8.7109375" customWidth="1"/>
    <col min="294" max="294" width="16.42578125" customWidth="1"/>
    <col min="295" max="295" width="0" hidden="1" customWidth="1"/>
    <col min="296" max="297" width="8.7109375" customWidth="1"/>
    <col min="298" max="298" width="15.42578125" customWidth="1"/>
    <col min="299" max="300" width="8.7109375" customWidth="1"/>
    <col min="301" max="301" width="14.85546875" customWidth="1"/>
    <col min="302" max="303" width="8.7109375" customWidth="1"/>
    <col min="304" max="304" width="16.42578125" customWidth="1"/>
    <col min="305" max="305" width="0" hidden="1" customWidth="1"/>
    <col min="306" max="307" width="8.7109375" customWidth="1"/>
    <col min="308" max="308" width="15.42578125" customWidth="1"/>
    <col min="309" max="310" width="8.7109375" customWidth="1"/>
    <col min="311" max="311" width="14.85546875" customWidth="1"/>
    <col min="312" max="313" width="8.7109375" customWidth="1"/>
    <col min="314" max="314" width="16.42578125" customWidth="1"/>
    <col min="315" max="315" width="14.140625" customWidth="1"/>
    <col min="516" max="516" width="14" customWidth="1"/>
    <col min="518" max="519" width="19.42578125" customWidth="1"/>
    <col min="520" max="520" width="0" hidden="1" customWidth="1"/>
    <col min="521" max="522" width="8.7109375" customWidth="1"/>
    <col min="523" max="523" width="15.42578125" customWidth="1"/>
    <col min="524" max="525" width="8.7109375" customWidth="1"/>
    <col min="526" max="526" width="14.85546875" customWidth="1"/>
    <col min="527" max="528" width="8.7109375" customWidth="1"/>
    <col min="529" max="529" width="16.42578125" customWidth="1"/>
    <col min="530" max="531" width="14.140625" customWidth="1"/>
    <col min="532" max="533" width="8.7109375" customWidth="1"/>
    <col min="534" max="534" width="15.42578125" customWidth="1"/>
    <col min="535" max="536" width="8.7109375" customWidth="1"/>
    <col min="537" max="537" width="14.85546875" customWidth="1"/>
    <col min="538" max="539" width="8.7109375" customWidth="1"/>
    <col min="540" max="540" width="16.42578125" customWidth="1"/>
    <col min="541" max="541" width="14.140625" customWidth="1"/>
    <col min="542" max="543" width="8.7109375" customWidth="1"/>
    <col min="544" max="544" width="15.42578125" customWidth="1"/>
    <col min="545" max="546" width="8.7109375" customWidth="1"/>
    <col min="547" max="547" width="14.85546875" customWidth="1"/>
    <col min="548" max="549" width="8.7109375" customWidth="1"/>
    <col min="550" max="550" width="16.42578125" customWidth="1"/>
    <col min="551" max="551" width="0" hidden="1" customWidth="1"/>
    <col min="552" max="553" width="8.7109375" customWidth="1"/>
    <col min="554" max="554" width="15.42578125" customWidth="1"/>
    <col min="555" max="556" width="8.7109375" customWidth="1"/>
    <col min="557" max="557" width="14.85546875" customWidth="1"/>
    <col min="558" max="559" width="8.7109375" customWidth="1"/>
    <col min="560" max="560" width="16.42578125" customWidth="1"/>
    <col min="561" max="561" width="0" hidden="1" customWidth="1"/>
    <col min="562" max="563" width="8.7109375" customWidth="1"/>
    <col min="564" max="564" width="15.42578125" customWidth="1"/>
    <col min="565" max="566" width="8.7109375" customWidth="1"/>
    <col min="567" max="567" width="14.85546875" customWidth="1"/>
    <col min="568" max="569" width="8.7109375" customWidth="1"/>
    <col min="570" max="570" width="16.42578125" customWidth="1"/>
    <col min="571" max="571" width="14.140625" customWidth="1"/>
    <col min="772" max="772" width="14" customWidth="1"/>
    <col min="774" max="775" width="19.42578125" customWidth="1"/>
    <col min="776" max="776" width="0" hidden="1" customWidth="1"/>
    <col min="777" max="778" width="8.7109375" customWidth="1"/>
    <col min="779" max="779" width="15.42578125" customWidth="1"/>
    <col min="780" max="781" width="8.7109375" customWidth="1"/>
    <col min="782" max="782" width="14.85546875" customWidth="1"/>
    <col min="783" max="784" width="8.7109375" customWidth="1"/>
    <col min="785" max="785" width="16.42578125" customWidth="1"/>
    <col min="786" max="787" width="14.140625" customWidth="1"/>
    <col min="788" max="789" width="8.7109375" customWidth="1"/>
    <col min="790" max="790" width="15.42578125" customWidth="1"/>
    <col min="791" max="792" width="8.7109375" customWidth="1"/>
    <col min="793" max="793" width="14.85546875" customWidth="1"/>
    <col min="794" max="795" width="8.7109375" customWidth="1"/>
    <col min="796" max="796" width="16.42578125" customWidth="1"/>
    <col min="797" max="797" width="14.140625" customWidth="1"/>
    <col min="798" max="799" width="8.7109375" customWidth="1"/>
    <col min="800" max="800" width="15.42578125" customWidth="1"/>
    <col min="801" max="802" width="8.7109375" customWidth="1"/>
    <col min="803" max="803" width="14.85546875" customWidth="1"/>
    <col min="804" max="805" width="8.7109375" customWidth="1"/>
    <col min="806" max="806" width="16.42578125" customWidth="1"/>
    <col min="807" max="807" width="0" hidden="1" customWidth="1"/>
    <col min="808" max="809" width="8.7109375" customWidth="1"/>
    <col min="810" max="810" width="15.42578125" customWidth="1"/>
    <col min="811" max="812" width="8.7109375" customWidth="1"/>
    <col min="813" max="813" width="14.85546875" customWidth="1"/>
    <col min="814" max="815" width="8.7109375" customWidth="1"/>
    <col min="816" max="816" width="16.42578125" customWidth="1"/>
    <col min="817" max="817" width="0" hidden="1" customWidth="1"/>
    <col min="818" max="819" width="8.7109375" customWidth="1"/>
    <col min="820" max="820" width="15.42578125" customWidth="1"/>
    <col min="821" max="822" width="8.7109375" customWidth="1"/>
    <col min="823" max="823" width="14.85546875" customWidth="1"/>
    <col min="824" max="825" width="8.7109375" customWidth="1"/>
    <col min="826" max="826" width="16.42578125" customWidth="1"/>
    <col min="827" max="827" width="14.140625" customWidth="1"/>
    <col min="1028" max="1028" width="14" customWidth="1"/>
    <col min="1030" max="1031" width="19.42578125" customWidth="1"/>
    <col min="1032" max="1032" width="0" hidden="1" customWidth="1"/>
    <col min="1033" max="1034" width="8.7109375" customWidth="1"/>
    <col min="1035" max="1035" width="15.42578125" customWidth="1"/>
    <col min="1036" max="1037" width="8.7109375" customWidth="1"/>
    <col min="1038" max="1038" width="14.85546875" customWidth="1"/>
    <col min="1039" max="1040" width="8.7109375" customWidth="1"/>
    <col min="1041" max="1041" width="16.42578125" customWidth="1"/>
    <col min="1042" max="1043" width="14.140625" customWidth="1"/>
    <col min="1044" max="1045" width="8.7109375" customWidth="1"/>
    <col min="1046" max="1046" width="15.42578125" customWidth="1"/>
    <col min="1047" max="1048" width="8.7109375" customWidth="1"/>
    <col min="1049" max="1049" width="14.85546875" customWidth="1"/>
    <col min="1050" max="1051" width="8.7109375" customWidth="1"/>
    <col min="1052" max="1052" width="16.42578125" customWidth="1"/>
    <col min="1053" max="1053" width="14.140625" customWidth="1"/>
    <col min="1054" max="1055" width="8.7109375" customWidth="1"/>
    <col min="1056" max="1056" width="15.42578125" customWidth="1"/>
    <col min="1057" max="1058" width="8.7109375" customWidth="1"/>
    <col min="1059" max="1059" width="14.85546875" customWidth="1"/>
    <col min="1060" max="1061" width="8.7109375" customWidth="1"/>
    <col min="1062" max="1062" width="16.42578125" customWidth="1"/>
    <col min="1063" max="1063" width="0" hidden="1" customWidth="1"/>
    <col min="1064" max="1065" width="8.7109375" customWidth="1"/>
    <col min="1066" max="1066" width="15.42578125" customWidth="1"/>
    <col min="1067" max="1068" width="8.7109375" customWidth="1"/>
    <col min="1069" max="1069" width="14.85546875" customWidth="1"/>
    <col min="1070" max="1071" width="8.7109375" customWidth="1"/>
    <col min="1072" max="1072" width="16.42578125" customWidth="1"/>
    <col min="1073" max="1073" width="0" hidden="1" customWidth="1"/>
    <col min="1074" max="1075" width="8.7109375" customWidth="1"/>
    <col min="1076" max="1076" width="15.42578125" customWidth="1"/>
    <col min="1077" max="1078" width="8.7109375" customWidth="1"/>
    <col min="1079" max="1079" width="14.85546875" customWidth="1"/>
    <col min="1080" max="1081" width="8.7109375" customWidth="1"/>
    <col min="1082" max="1082" width="16.42578125" customWidth="1"/>
    <col min="1083" max="1083" width="14.140625" customWidth="1"/>
    <col min="1284" max="1284" width="14" customWidth="1"/>
    <col min="1286" max="1287" width="19.42578125" customWidth="1"/>
    <col min="1288" max="1288" width="0" hidden="1" customWidth="1"/>
    <col min="1289" max="1290" width="8.7109375" customWidth="1"/>
    <col min="1291" max="1291" width="15.42578125" customWidth="1"/>
    <col min="1292" max="1293" width="8.7109375" customWidth="1"/>
    <col min="1294" max="1294" width="14.85546875" customWidth="1"/>
    <col min="1295" max="1296" width="8.7109375" customWidth="1"/>
    <col min="1297" max="1297" width="16.42578125" customWidth="1"/>
    <col min="1298" max="1299" width="14.140625" customWidth="1"/>
    <col min="1300" max="1301" width="8.7109375" customWidth="1"/>
    <col min="1302" max="1302" width="15.42578125" customWidth="1"/>
    <col min="1303" max="1304" width="8.7109375" customWidth="1"/>
    <col min="1305" max="1305" width="14.85546875" customWidth="1"/>
    <col min="1306" max="1307" width="8.7109375" customWidth="1"/>
    <col min="1308" max="1308" width="16.42578125" customWidth="1"/>
    <col min="1309" max="1309" width="14.140625" customWidth="1"/>
    <col min="1310" max="1311" width="8.7109375" customWidth="1"/>
    <col min="1312" max="1312" width="15.42578125" customWidth="1"/>
    <col min="1313" max="1314" width="8.7109375" customWidth="1"/>
    <col min="1315" max="1315" width="14.85546875" customWidth="1"/>
    <col min="1316" max="1317" width="8.7109375" customWidth="1"/>
    <col min="1318" max="1318" width="16.42578125" customWidth="1"/>
    <col min="1319" max="1319" width="0" hidden="1" customWidth="1"/>
    <col min="1320" max="1321" width="8.7109375" customWidth="1"/>
    <col min="1322" max="1322" width="15.42578125" customWidth="1"/>
    <col min="1323" max="1324" width="8.7109375" customWidth="1"/>
    <col min="1325" max="1325" width="14.85546875" customWidth="1"/>
    <col min="1326" max="1327" width="8.7109375" customWidth="1"/>
    <col min="1328" max="1328" width="16.42578125" customWidth="1"/>
    <col min="1329" max="1329" width="0" hidden="1" customWidth="1"/>
    <col min="1330" max="1331" width="8.7109375" customWidth="1"/>
    <col min="1332" max="1332" width="15.42578125" customWidth="1"/>
    <col min="1333" max="1334" width="8.7109375" customWidth="1"/>
    <col min="1335" max="1335" width="14.85546875" customWidth="1"/>
    <col min="1336" max="1337" width="8.7109375" customWidth="1"/>
    <col min="1338" max="1338" width="16.42578125" customWidth="1"/>
    <col min="1339" max="1339" width="14.140625" customWidth="1"/>
    <col min="1540" max="1540" width="14" customWidth="1"/>
    <col min="1542" max="1543" width="19.42578125" customWidth="1"/>
    <col min="1544" max="1544" width="0" hidden="1" customWidth="1"/>
    <col min="1545" max="1546" width="8.7109375" customWidth="1"/>
    <col min="1547" max="1547" width="15.42578125" customWidth="1"/>
    <col min="1548" max="1549" width="8.7109375" customWidth="1"/>
    <col min="1550" max="1550" width="14.85546875" customWidth="1"/>
    <col min="1551" max="1552" width="8.7109375" customWidth="1"/>
    <col min="1553" max="1553" width="16.42578125" customWidth="1"/>
    <col min="1554" max="1555" width="14.140625" customWidth="1"/>
    <col min="1556" max="1557" width="8.7109375" customWidth="1"/>
    <col min="1558" max="1558" width="15.42578125" customWidth="1"/>
    <col min="1559" max="1560" width="8.7109375" customWidth="1"/>
    <col min="1561" max="1561" width="14.85546875" customWidth="1"/>
    <col min="1562" max="1563" width="8.7109375" customWidth="1"/>
    <col min="1564" max="1564" width="16.42578125" customWidth="1"/>
    <col min="1565" max="1565" width="14.140625" customWidth="1"/>
    <col min="1566" max="1567" width="8.7109375" customWidth="1"/>
    <col min="1568" max="1568" width="15.42578125" customWidth="1"/>
    <col min="1569" max="1570" width="8.7109375" customWidth="1"/>
    <col min="1571" max="1571" width="14.85546875" customWidth="1"/>
    <col min="1572" max="1573" width="8.7109375" customWidth="1"/>
    <col min="1574" max="1574" width="16.42578125" customWidth="1"/>
    <col min="1575" max="1575" width="0" hidden="1" customWidth="1"/>
    <col min="1576" max="1577" width="8.7109375" customWidth="1"/>
    <col min="1578" max="1578" width="15.42578125" customWidth="1"/>
    <col min="1579" max="1580" width="8.7109375" customWidth="1"/>
    <col min="1581" max="1581" width="14.85546875" customWidth="1"/>
    <col min="1582" max="1583" width="8.7109375" customWidth="1"/>
    <col min="1584" max="1584" width="16.42578125" customWidth="1"/>
    <col min="1585" max="1585" width="0" hidden="1" customWidth="1"/>
    <col min="1586" max="1587" width="8.7109375" customWidth="1"/>
    <col min="1588" max="1588" width="15.42578125" customWidth="1"/>
    <col min="1589" max="1590" width="8.7109375" customWidth="1"/>
    <col min="1591" max="1591" width="14.85546875" customWidth="1"/>
    <col min="1592" max="1593" width="8.7109375" customWidth="1"/>
    <col min="1594" max="1594" width="16.42578125" customWidth="1"/>
    <col min="1595" max="1595" width="14.140625" customWidth="1"/>
    <col min="1796" max="1796" width="14" customWidth="1"/>
    <col min="1798" max="1799" width="19.42578125" customWidth="1"/>
    <col min="1800" max="1800" width="0" hidden="1" customWidth="1"/>
    <col min="1801" max="1802" width="8.7109375" customWidth="1"/>
    <col min="1803" max="1803" width="15.42578125" customWidth="1"/>
    <col min="1804" max="1805" width="8.7109375" customWidth="1"/>
    <col min="1806" max="1806" width="14.85546875" customWidth="1"/>
    <col min="1807" max="1808" width="8.7109375" customWidth="1"/>
    <col min="1809" max="1809" width="16.42578125" customWidth="1"/>
    <col min="1810" max="1811" width="14.140625" customWidth="1"/>
    <col min="1812" max="1813" width="8.7109375" customWidth="1"/>
    <col min="1814" max="1814" width="15.42578125" customWidth="1"/>
    <col min="1815" max="1816" width="8.7109375" customWidth="1"/>
    <col min="1817" max="1817" width="14.85546875" customWidth="1"/>
    <col min="1818" max="1819" width="8.7109375" customWidth="1"/>
    <col min="1820" max="1820" width="16.42578125" customWidth="1"/>
    <col min="1821" max="1821" width="14.140625" customWidth="1"/>
    <col min="1822" max="1823" width="8.7109375" customWidth="1"/>
    <col min="1824" max="1824" width="15.42578125" customWidth="1"/>
    <col min="1825" max="1826" width="8.7109375" customWidth="1"/>
    <col min="1827" max="1827" width="14.85546875" customWidth="1"/>
    <col min="1828" max="1829" width="8.7109375" customWidth="1"/>
    <col min="1830" max="1830" width="16.42578125" customWidth="1"/>
    <col min="1831" max="1831" width="0" hidden="1" customWidth="1"/>
    <col min="1832" max="1833" width="8.7109375" customWidth="1"/>
    <col min="1834" max="1834" width="15.42578125" customWidth="1"/>
    <col min="1835" max="1836" width="8.7109375" customWidth="1"/>
    <col min="1837" max="1837" width="14.85546875" customWidth="1"/>
    <col min="1838" max="1839" width="8.7109375" customWidth="1"/>
    <col min="1840" max="1840" width="16.42578125" customWidth="1"/>
    <col min="1841" max="1841" width="0" hidden="1" customWidth="1"/>
    <col min="1842" max="1843" width="8.7109375" customWidth="1"/>
    <col min="1844" max="1844" width="15.42578125" customWidth="1"/>
    <col min="1845" max="1846" width="8.7109375" customWidth="1"/>
    <col min="1847" max="1847" width="14.85546875" customWidth="1"/>
    <col min="1848" max="1849" width="8.7109375" customWidth="1"/>
    <col min="1850" max="1850" width="16.42578125" customWidth="1"/>
    <col min="1851" max="1851" width="14.140625" customWidth="1"/>
    <col min="2052" max="2052" width="14" customWidth="1"/>
    <col min="2054" max="2055" width="19.42578125" customWidth="1"/>
    <col min="2056" max="2056" width="0" hidden="1" customWidth="1"/>
    <col min="2057" max="2058" width="8.7109375" customWidth="1"/>
    <col min="2059" max="2059" width="15.42578125" customWidth="1"/>
    <col min="2060" max="2061" width="8.7109375" customWidth="1"/>
    <col min="2062" max="2062" width="14.85546875" customWidth="1"/>
    <col min="2063" max="2064" width="8.7109375" customWidth="1"/>
    <col min="2065" max="2065" width="16.42578125" customWidth="1"/>
    <col min="2066" max="2067" width="14.140625" customWidth="1"/>
    <col min="2068" max="2069" width="8.7109375" customWidth="1"/>
    <col min="2070" max="2070" width="15.42578125" customWidth="1"/>
    <col min="2071" max="2072" width="8.7109375" customWidth="1"/>
    <col min="2073" max="2073" width="14.85546875" customWidth="1"/>
    <col min="2074" max="2075" width="8.7109375" customWidth="1"/>
    <col min="2076" max="2076" width="16.42578125" customWidth="1"/>
    <col min="2077" max="2077" width="14.140625" customWidth="1"/>
    <col min="2078" max="2079" width="8.7109375" customWidth="1"/>
    <col min="2080" max="2080" width="15.42578125" customWidth="1"/>
    <col min="2081" max="2082" width="8.7109375" customWidth="1"/>
    <col min="2083" max="2083" width="14.85546875" customWidth="1"/>
    <col min="2084" max="2085" width="8.7109375" customWidth="1"/>
    <col min="2086" max="2086" width="16.42578125" customWidth="1"/>
    <col min="2087" max="2087" width="0" hidden="1" customWidth="1"/>
    <col min="2088" max="2089" width="8.7109375" customWidth="1"/>
    <col min="2090" max="2090" width="15.42578125" customWidth="1"/>
    <col min="2091" max="2092" width="8.7109375" customWidth="1"/>
    <col min="2093" max="2093" width="14.85546875" customWidth="1"/>
    <col min="2094" max="2095" width="8.7109375" customWidth="1"/>
    <col min="2096" max="2096" width="16.42578125" customWidth="1"/>
    <col min="2097" max="2097" width="0" hidden="1" customWidth="1"/>
    <col min="2098" max="2099" width="8.7109375" customWidth="1"/>
    <col min="2100" max="2100" width="15.42578125" customWidth="1"/>
    <col min="2101" max="2102" width="8.7109375" customWidth="1"/>
    <col min="2103" max="2103" width="14.85546875" customWidth="1"/>
    <col min="2104" max="2105" width="8.7109375" customWidth="1"/>
    <col min="2106" max="2106" width="16.42578125" customWidth="1"/>
    <col min="2107" max="2107" width="14.140625" customWidth="1"/>
    <col min="2308" max="2308" width="14" customWidth="1"/>
    <col min="2310" max="2311" width="19.42578125" customWidth="1"/>
    <col min="2312" max="2312" width="0" hidden="1" customWidth="1"/>
    <col min="2313" max="2314" width="8.7109375" customWidth="1"/>
    <col min="2315" max="2315" width="15.42578125" customWidth="1"/>
    <col min="2316" max="2317" width="8.7109375" customWidth="1"/>
    <col min="2318" max="2318" width="14.85546875" customWidth="1"/>
    <col min="2319" max="2320" width="8.7109375" customWidth="1"/>
    <col min="2321" max="2321" width="16.42578125" customWidth="1"/>
    <col min="2322" max="2323" width="14.140625" customWidth="1"/>
    <col min="2324" max="2325" width="8.7109375" customWidth="1"/>
    <col min="2326" max="2326" width="15.42578125" customWidth="1"/>
    <col min="2327" max="2328" width="8.7109375" customWidth="1"/>
    <col min="2329" max="2329" width="14.85546875" customWidth="1"/>
    <col min="2330" max="2331" width="8.7109375" customWidth="1"/>
    <col min="2332" max="2332" width="16.42578125" customWidth="1"/>
    <col min="2333" max="2333" width="14.140625" customWidth="1"/>
    <col min="2334" max="2335" width="8.7109375" customWidth="1"/>
    <col min="2336" max="2336" width="15.42578125" customWidth="1"/>
    <col min="2337" max="2338" width="8.7109375" customWidth="1"/>
    <col min="2339" max="2339" width="14.85546875" customWidth="1"/>
    <col min="2340" max="2341" width="8.7109375" customWidth="1"/>
    <col min="2342" max="2342" width="16.42578125" customWidth="1"/>
    <col min="2343" max="2343" width="0" hidden="1" customWidth="1"/>
    <col min="2344" max="2345" width="8.7109375" customWidth="1"/>
    <col min="2346" max="2346" width="15.42578125" customWidth="1"/>
    <col min="2347" max="2348" width="8.7109375" customWidth="1"/>
    <col min="2349" max="2349" width="14.85546875" customWidth="1"/>
    <col min="2350" max="2351" width="8.7109375" customWidth="1"/>
    <col min="2352" max="2352" width="16.42578125" customWidth="1"/>
    <col min="2353" max="2353" width="0" hidden="1" customWidth="1"/>
    <col min="2354" max="2355" width="8.7109375" customWidth="1"/>
    <col min="2356" max="2356" width="15.42578125" customWidth="1"/>
    <col min="2357" max="2358" width="8.7109375" customWidth="1"/>
    <col min="2359" max="2359" width="14.85546875" customWidth="1"/>
    <col min="2360" max="2361" width="8.7109375" customWidth="1"/>
    <col min="2362" max="2362" width="16.42578125" customWidth="1"/>
    <col min="2363" max="2363" width="14.140625" customWidth="1"/>
    <col min="2564" max="2564" width="14" customWidth="1"/>
    <col min="2566" max="2567" width="19.42578125" customWidth="1"/>
    <col min="2568" max="2568" width="0" hidden="1" customWidth="1"/>
    <col min="2569" max="2570" width="8.7109375" customWidth="1"/>
    <col min="2571" max="2571" width="15.42578125" customWidth="1"/>
    <col min="2572" max="2573" width="8.7109375" customWidth="1"/>
    <col min="2574" max="2574" width="14.85546875" customWidth="1"/>
    <col min="2575" max="2576" width="8.7109375" customWidth="1"/>
    <col min="2577" max="2577" width="16.42578125" customWidth="1"/>
    <col min="2578" max="2579" width="14.140625" customWidth="1"/>
    <col min="2580" max="2581" width="8.7109375" customWidth="1"/>
    <col min="2582" max="2582" width="15.42578125" customWidth="1"/>
    <col min="2583" max="2584" width="8.7109375" customWidth="1"/>
    <col min="2585" max="2585" width="14.85546875" customWidth="1"/>
    <col min="2586" max="2587" width="8.7109375" customWidth="1"/>
    <col min="2588" max="2588" width="16.42578125" customWidth="1"/>
    <col min="2589" max="2589" width="14.140625" customWidth="1"/>
    <col min="2590" max="2591" width="8.7109375" customWidth="1"/>
    <col min="2592" max="2592" width="15.42578125" customWidth="1"/>
    <col min="2593" max="2594" width="8.7109375" customWidth="1"/>
    <col min="2595" max="2595" width="14.85546875" customWidth="1"/>
    <col min="2596" max="2597" width="8.7109375" customWidth="1"/>
    <col min="2598" max="2598" width="16.42578125" customWidth="1"/>
    <col min="2599" max="2599" width="0" hidden="1" customWidth="1"/>
    <col min="2600" max="2601" width="8.7109375" customWidth="1"/>
    <col min="2602" max="2602" width="15.42578125" customWidth="1"/>
    <col min="2603" max="2604" width="8.7109375" customWidth="1"/>
    <col min="2605" max="2605" width="14.85546875" customWidth="1"/>
    <col min="2606" max="2607" width="8.7109375" customWidth="1"/>
    <col min="2608" max="2608" width="16.42578125" customWidth="1"/>
    <col min="2609" max="2609" width="0" hidden="1" customWidth="1"/>
    <col min="2610" max="2611" width="8.7109375" customWidth="1"/>
    <col min="2612" max="2612" width="15.42578125" customWidth="1"/>
    <col min="2613" max="2614" width="8.7109375" customWidth="1"/>
    <col min="2615" max="2615" width="14.85546875" customWidth="1"/>
    <col min="2616" max="2617" width="8.7109375" customWidth="1"/>
    <col min="2618" max="2618" width="16.42578125" customWidth="1"/>
    <col min="2619" max="2619" width="14.140625" customWidth="1"/>
    <col min="2820" max="2820" width="14" customWidth="1"/>
    <col min="2822" max="2823" width="19.42578125" customWidth="1"/>
    <col min="2824" max="2824" width="0" hidden="1" customWidth="1"/>
    <col min="2825" max="2826" width="8.7109375" customWidth="1"/>
    <col min="2827" max="2827" width="15.42578125" customWidth="1"/>
    <col min="2828" max="2829" width="8.7109375" customWidth="1"/>
    <col min="2830" max="2830" width="14.85546875" customWidth="1"/>
    <col min="2831" max="2832" width="8.7109375" customWidth="1"/>
    <col min="2833" max="2833" width="16.42578125" customWidth="1"/>
    <col min="2834" max="2835" width="14.140625" customWidth="1"/>
    <col min="2836" max="2837" width="8.7109375" customWidth="1"/>
    <col min="2838" max="2838" width="15.42578125" customWidth="1"/>
    <col min="2839" max="2840" width="8.7109375" customWidth="1"/>
    <col min="2841" max="2841" width="14.85546875" customWidth="1"/>
    <col min="2842" max="2843" width="8.7109375" customWidth="1"/>
    <col min="2844" max="2844" width="16.42578125" customWidth="1"/>
    <col min="2845" max="2845" width="14.140625" customWidth="1"/>
    <col min="2846" max="2847" width="8.7109375" customWidth="1"/>
    <col min="2848" max="2848" width="15.42578125" customWidth="1"/>
    <col min="2849" max="2850" width="8.7109375" customWidth="1"/>
    <col min="2851" max="2851" width="14.85546875" customWidth="1"/>
    <col min="2852" max="2853" width="8.7109375" customWidth="1"/>
    <col min="2854" max="2854" width="16.42578125" customWidth="1"/>
    <col min="2855" max="2855" width="0" hidden="1" customWidth="1"/>
    <col min="2856" max="2857" width="8.7109375" customWidth="1"/>
    <col min="2858" max="2858" width="15.42578125" customWidth="1"/>
    <col min="2859" max="2860" width="8.7109375" customWidth="1"/>
    <col min="2861" max="2861" width="14.85546875" customWidth="1"/>
    <col min="2862" max="2863" width="8.7109375" customWidth="1"/>
    <col min="2864" max="2864" width="16.42578125" customWidth="1"/>
    <col min="2865" max="2865" width="0" hidden="1" customWidth="1"/>
    <col min="2866" max="2867" width="8.7109375" customWidth="1"/>
    <col min="2868" max="2868" width="15.42578125" customWidth="1"/>
    <col min="2869" max="2870" width="8.7109375" customWidth="1"/>
    <col min="2871" max="2871" width="14.85546875" customWidth="1"/>
    <col min="2872" max="2873" width="8.7109375" customWidth="1"/>
    <col min="2874" max="2874" width="16.42578125" customWidth="1"/>
    <col min="2875" max="2875" width="14.140625" customWidth="1"/>
    <col min="3076" max="3076" width="14" customWidth="1"/>
    <col min="3078" max="3079" width="19.42578125" customWidth="1"/>
    <col min="3080" max="3080" width="0" hidden="1" customWidth="1"/>
    <col min="3081" max="3082" width="8.7109375" customWidth="1"/>
    <col min="3083" max="3083" width="15.42578125" customWidth="1"/>
    <col min="3084" max="3085" width="8.7109375" customWidth="1"/>
    <col min="3086" max="3086" width="14.85546875" customWidth="1"/>
    <col min="3087" max="3088" width="8.7109375" customWidth="1"/>
    <col min="3089" max="3089" width="16.42578125" customWidth="1"/>
    <col min="3090" max="3091" width="14.140625" customWidth="1"/>
    <col min="3092" max="3093" width="8.7109375" customWidth="1"/>
    <col min="3094" max="3094" width="15.42578125" customWidth="1"/>
    <col min="3095" max="3096" width="8.7109375" customWidth="1"/>
    <col min="3097" max="3097" width="14.85546875" customWidth="1"/>
    <col min="3098" max="3099" width="8.7109375" customWidth="1"/>
    <col min="3100" max="3100" width="16.42578125" customWidth="1"/>
    <col min="3101" max="3101" width="14.140625" customWidth="1"/>
    <col min="3102" max="3103" width="8.7109375" customWidth="1"/>
    <col min="3104" max="3104" width="15.42578125" customWidth="1"/>
    <col min="3105" max="3106" width="8.7109375" customWidth="1"/>
    <col min="3107" max="3107" width="14.85546875" customWidth="1"/>
    <col min="3108" max="3109" width="8.7109375" customWidth="1"/>
    <col min="3110" max="3110" width="16.42578125" customWidth="1"/>
    <col min="3111" max="3111" width="0" hidden="1" customWidth="1"/>
    <col min="3112" max="3113" width="8.7109375" customWidth="1"/>
    <col min="3114" max="3114" width="15.42578125" customWidth="1"/>
    <col min="3115" max="3116" width="8.7109375" customWidth="1"/>
    <col min="3117" max="3117" width="14.85546875" customWidth="1"/>
    <col min="3118" max="3119" width="8.7109375" customWidth="1"/>
    <col min="3120" max="3120" width="16.42578125" customWidth="1"/>
    <col min="3121" max="3121" width="0" hidden="1" customWidth="1"/>
    <col min="3122" max="3123" width="8.7109375" customWidth="1"/>
    <col min="3124" max="3124" width="15.42578125" customWidth="1"/>
    <col min="3125" max="3126" width="8.7109375" customWidth="1"/>
    <col min="3127" max="3127" width="14.85546875" customWidth="1"/>
    <col min="3128" max="3129" width="8.7109375" customWidth="1"/>
    <col min="3130" max="3130" width="16.42578125" customWidth="1"/>
    <col min="3131" max="3131" width="14.140625" customWidth="1"/>
    <col min="3332" max="3332" width="14" customWidth="1"/>
    <col min="3334" max="3335" width="19.42578125" customWidth="1"/>
    <col min="3336" max="3336" width="0" hidden="1" customWidth="1"/>
    <col min="3337" max="3338" width="8.7109375" customWidth="1"/>
    <col min="3339" max="3339" width="15.42578125" customWidth="1"/>
    <col min="3340" max="3341" width="8.7109375" customWidth="1"/>
    <col min="3342" max="3342" width="14.85546875" customWidth="1"/>
    <col min="3343" max="3344" width="8.7109375" customWidth="1"/>
    <col min="3345" max="3345" width="16.42578125" customWidth="1"/>
    <col min="3346" max="3347" width="14.140625" customWidth="1"/>
    <col min="3348" max="3349" width="8.7109375" customWidth="1"/>
    <col min="3350" max="3350" width="15.42578125" customWidth="1"/>
    <col min="3351" max="3352" width="8.7109375" customWidth="1"/>
    <col min="3353" max="3353" width="14.85546875" customWidth="1"/>
    <col min="3354" max="3355" width="8.7109375" customWidth="1"/>
    <col min="3356" max="3356" width="16.42578125" customWidth="1"/>
    <col min="3357" max="3357" width="14.140625" customWidth="1"/>
    <col min="3358" max="3359" width="8.7109375" customWidth="1"/>
    <col min="3360" max="3360" width="15.42578125" customWidth="1"/>
    <col min="3361" max="3362" width="8.7109375" customWidth="1"/>
    <col min="3363" max="3363" width="14.85546875" customWidth="1"/>
    <col min="3364" max="3365" width="8.7109375" customWidth="1"/>
    <col min="3366" max="3366" width="16.42578125" customWidth="1"/>
    <col min="3367" max="3367" width="0" hidden="1" customWidth="1"/>
    <col min="3368" max="3369" width="8.7109375" customWidth="1"/>
    <col min="3370" max="3370" width="15.42578125" customWidth="1"/>
    <col min="3371" max="3372" width="8.7109375" customWidth="1"/>
    <col min="3373" max="3373" width="14.85546875" customWidth="1"/>
    <col min="3374" max="3375" width="8.7109375" customWidth="1"/>
    <col min="3376" max="3376" width="16.42578125" customWidth="1"/>
    <col min="3377" max="3377" width="0" hidden="1" customWidth="1"/>
    <col min="3378" max="3379" width="8.7109375" customWidth="1"/>
    <col min="3380" max="3380" width="15.42578125" customWidth="1"/>
    <col min="3381" max="3382" width="8.7109375" customWidth="1"/>
    <col min="3383" max="3383" width="14.85546875" customWidth="1"/>
    <col min="3384" max="3385" width="8.7109375" customWidth="1"/>
    <col min="3386" max="3386" width="16.42578125" customWidth="1"/>
    <col min="3387" max="3387" width="14.140625" customWidth="1"/>
    <col min="3588" max="3588" width="14" customWidth="1"/>
    <col min="3590" max="3591" width="19.42578125" customWidth="1"/>
    <col min="3592" max="3592" width="0" hidden="1" customWidth="1"/>
    <col min="3593" max="3594" width="8.7109375" customWidth="1"/>
    <col min="3595" max="3595" width="15.42578125" customWidth="1"/>
    <col min="3596" max="3597" width="8.7109375" customWidth="1"/>
    <col min="3598" max="3598" width="14.85546875" customWidth="1"/>
    <col min="3599" max="3600" width="8.7109375" customWidth="1"/>
    <col min="3601" max="3601" width="16.42578125" customWidth="1"/>
    <col min="3602" max="3603" width="14.140625" customWidth="1"/>
    <col min="3604" max="3605" width="8.7109375" customWidth="1"/>
    <col min="3606" max="3606" width="15.42578125" customWidth="1"/>
    <col min="3607" max="3608" width="8.7109375" customWidth="1"/>
    <col min="3609" max="3609" width="14.85546875" customWidth="1"/>
    <col min="3610" max="3611" width="8.7109375" customWidth="1"/>
    <col min="3612" max="3612" width="16.42578125" customWidth="1"/>
    <col min="3613" max="3613" width="14.140625" customWidth="1"/>
    <col min="3614" max="3615" width="8.7109375" customWidth="1"/>
    <col min="3616" max="3616" width="15.42578125" customWidth="1"/>
    <col min="3617" max="3618" width="8.7109375" customWidth="1"/>
    <col min="3619" max="3619" width="14.85546875" customWidth="1"/>
    <col min="3620" max="3621" width="8.7109375" customWidth="1"/>
    <col min="3622" max="3622" width="16.42578125" customWidth="1"/>
    <col min="3623" max="3623" width="0" hidden="1" customWidth="1"/>
    <col min="3624" max="3625" width="8.7109375" customWidth="1"/>
    <col min="3626" max="3626" width="15.42578125" customWidth="1"/>
    <col min="3627" max="3628" width="8.7109375" customWidth="1"/>
    <col min="3629" max="3629" width="14.85546875" customWidth="1"/>
    <col min="3630" max="3631" width="8.7109375" customWidth="1"/>
    <col min="3632" max="3632" width="16.42578125" customWidth="1"/>
    <col min="3633" max="3633" width="0" hidden="1" customWidth="1"/>
    <col min="3634" max="3635" width="8.7109375" customWidth="1"/>
    <col min="3636" max="3636" width="15.42578125" customWidth="1"/>
    <col min="3637" max="3638" width="8.7109375" customWidth="1"/>
    <col min="3639" max="3639" width="14.85546875" customWidth="1"/>
    <col min="3640" max="3641" width="8.7109375" customWidth="1"/>
    <col min="3642" max="3642" width="16.42578125" customWidth="1"/>
    <col min="3643" max="3643" width="14.140625" customWidth="1"/>
    <col min="3844" max="3844" width="14" customWidth="1"/>
    <col min="3846" max="3847" width="19.42578125" customWidth="1"/>
    <col min="3848" max="3848" width="0" hidden="1" customWidth="1"/>
    <col min="3849" max="3850" width="8.7109375" customWidth="1"/>
    <col min="3851" max="3851" width="15.42578125" customWidth="1"/>
    <col min="3852" max="3853" width="8.7109375" customWidth="1"/>
    <col min="3854" max="3854" width="14.85546875" customWidth="1"/>
    <col min="3855" max="3856" width="8.7109375" customWidth="1"/>
    <col min="3857" max="3857" width="16.42578125" customWidth="1"/>
    <col min="3858" max="3859" width="14.140625" customWidth="1"/>
    <col min="3860" max="3861" width="8.7109375" customWidth="1"/>
    <col min="3862" max="3862" width="15.42578125" customWidth="1"/>
    <col min="3863" max="3864" width="8.7109375" customWidth="1"/>
    <col min="3865" max="3865" width="14.85546875" customWidth="1"/>
    <col min="3866" max="3867" width="8.7109375" customWidth="1"/>
    <col min="3868" max="3868" width="16.42578125" customWidth="1"/>
    <col min="3869" max="3869" width="14.140625" customWidth="1"/>
    <col min="3870" max="3871" width="8.7109375" customWidth="1"/>
    <col min="3872" max="3872" width="15.42578125" customWidth="1"/>
    <col min="3873" max="3874" width="8.7109375" customWidth="1"/>
    <col min="3875" max="3875" width="14.85546875" customWidth="1"/>
    <col min="3876" max="3877" width="8.7109375" customWidth="1"/>
    <col min="3878" max="3878" width="16.42578125" customWidth="1"/>
    <col min="3879" max="3879" width="0" hidden="1" customWidth="1"/>
    <col min="3880" max="3881" width="8.7109375" customWidth="1"/>
    <col min="3882" max="3882" width="15.42578125" customWidth="1"/>
    <col min="3883" max="3884" width="8.7109375" customWidth="1"/>
    <col min="3885" max="3885" width="14.85546875" customWidth="1"/>
    <col min="3886" max="3887" width="8.7109375" customWidth="1"/>
    <col min="3888" max="3888" width="16.42578125" customWidth="1"/>
    <col min="3889" max="3889" width="0" hidden="1" customWidth="1"/>
    <col min="3890" max="3891" width="8.7109375" customWidth="1"/>
    <col min="3892" max="3892" width="15.42578125" customWidth="1"/>
    <col min="3893" max="3894" width="8.7109375" customWidth="1"/>
    <col min="3895" max="3895" width="14.85546875" customWidth="1"/>
    <col min="3896" max="3897" width="8.7109375" customWidth="1"/>
    <col min="3898" max="3898" width="16.42578125" customWidth="1"/>
    <col min="3899" max="3899" width="14.140625" customWidth="1"/>
    <col min="4100" max="4100" width="14" customWidth="1"/>
    <col min="4102" max="4103" width="19.42578125" customWidth="1"/>
    <col min="4104" max="4104" width="0" hidden="1" customWidth="1"/>
    <col min="4105" max="4106" width="8.7109375" customWidth="1"/>
    <col min="4107" max="4107" width="15.42578125" customWidth="1"/>
    <col min="4108" max="4109" width="8.7109375" customWidth="1"/>
    <col min="4110" max="4110" width="14.85546875" customWidth="1"/>
    <col min="4111" max="4112" width="8.7109375" customWidth="1"/>
    <col min="4113" max="4113" width="16.42578125" customWidth="1"/>
    <col min="4114" max="4115" width="14.140625" customWidth="1"/>
    <col min="4116" max="4117" width="8.7109375" customWidth="1"/>
    <col min="4118" max="4118" width="15.42578125" customWidth="1"/>
    <col min="4119" max="4120" width="8.7109375" customWidth="1"/>
    <col min="4121" max="4121" width="14.85546875" customWidth="1"/>
    <col min="4122" max="4123" width="8.7109375" customWidth="1"/>
    <col min="4124" max="4124" width="16.42578125" customWidth="1"/>
    <col min="4125" max="4125" width="14.140625" customWidth="1"/>
    <col min="4126" max="4127" width="8.7109375" customWidth="1"/>
    <col min="4128" max="4128" width="15.42578125" customWidth="1"/>
    <col min="4129" max="4130" width="8.7109375" customWidth="1"/>
    <col min="4131" max="4131" width="14.85546875" customWidth="1"/>
    <col min="4132" max="4133" width="8.7109375" customWidth="1"/>
    <col min="4134" max="4134" width="16.42578125" customWidth="1"/>
    <col min="4135" max="4135" width="0" hidden="1" customWidth="1"/>
    <col min="4136" max="4137" width="8.7109375" customWidth="1"/>
    <col min="4138" max="4138" width="15.42578125" customWidth="1"/>
    <col min="4139" max="4140" width="8.7109375" customWidth="1"/>
    <col min="4141" max="4141" width="14.85546875" customWidth="1"/>
    <col min="4142" max="4143" width="8.7109375" customWidth="1"/>
    <col min="4144" max="4144" width="16.42578125" customWidth="1"/>
    <col min="4145" max="4145" width="0" hidden="1" customWidth="1"/>
    <col min="4146" max="4147" width="8.7109375" customWidth="1"/>
    <col min="4148" max="4148" width="15.42578125" customWidth="1"/>
    <col min="4149" max="4150" width="8.7109375" customWidth="1"/>
    <col min="4151" max="4151" width="14.85546875" customWidth="1"/>
    <col min="4152" max="4153" width="8.7109375" customWidth="1"/>
    <col min="4154" max="4154" width="16.42578125" customWidth="1"/>
    <col min="4155" max="4155" width="14.140625" customWidth="1"/>
    <col min="4356" max="4356" width="14" customWidth="1"/>
    <col min="4358" max="4359" width="19.42578125" customWidth="1"/>
    <col min="4360" max="4360" width="0" hidden="1" customWidth="1"/>
    <col min="4361" max="4362" width="8.7109375" customWidth="1"/>
    <col min="4363" max="4363" width="15.42578125" customWidth="1"/>
    <col min="4364" max="4365" width="8.7109375" customWidth="1"/>
    <col min="4366" max="4366" width="14.85546875" customWidth="1"/>
    <col min="4367" max="4368" width="8.7109375" customWidth="1"/>
    <col min="4369" max="4369" width="16.42578125" customWidth="1"/>
    <col min="4370" max="4371" width="14.140625" customWidth="1"/>
    <col min="4372" max="4373" width="8.7109375" customWidth="1"/>
    <col min="4374" max="4374" width="15.42578125" customWidth="1"/>
    <col min="4375" max="4376" width="8.7109375" customWidth="1"/>
    <col min="4377" max="4377" width="14.85546875" customWidth="1"/>
    <col min="4378" max="4379" width="8.7109375" customWidth="1"/>
    <col min="4380" max="4380" width="16.42578125" customWidth="1"/>
    <col min="4381" max="4381" width="14.140625" customWidth="1"/>
    <col min="4382" max="4383" width="8.7109375" customWidth="1"/>
    <col min="4384" max="4384" width="15.42578125" customWidth="1"/>
    <col min="4385" max="4386" width="8.7109375" customWidth="1"/>
    <col min="4387" max="4387" width="14.85546875" customWidth="1"/>
    <col min="4388" max="4389" width="8.7109375" customWidth="1"/>
    <col min="4390" max="4390" width="16.42578125" customWidth="1"/>
    <col min="4391" max="4391" width="0" hidden="1" customWidth="1"/>
    <col min="4392" max="4393" width="8.7109375" customWidth="1"/>
    <col min="4394" max="4394" width="15.42578125" customWidth="1"/>
    <col min="4395" max="4396" width="8.7109375" customWidth="1"/>
    <col min="4397" max="4397" width="14.85546875" customWidth="1"/>
    <col min="4398" max="4399" width="8.7109375" customWidth="1"/>
    <col min="4400" max="4400" width="16.42578125" customWidth="1"/>
    <col min="4401" max="4401" width="0" hidden="1" customWidth="1"/>
    <col min="4402" max="4403" width="8.7109375" customWidth="1"/>
    <col min="4404" max="4404" width="15.42578125" customWidth="1"/>
    <col min="4405" max="4406" width="8.7109375" customWidth="1"/>
    <col min="4407" max="4407" width="14.85546875" customWidth="1"/>
    <col min="4408" max="4409" width="8.7109375" customWidth="1"/>
    <col min="4410" max="4410" width="16.42578125" customWidth="1"/>
    <col min="4411" max="4411" width="14.140625" customWidth="1"/>
    <col min="4612" max="4612" width="14" customWidth="1"/>
    <col min="4614" max="4615" width="19.42578125" customWidth="1"/>
    <col min="4616" max="4616" width="0" hidden="1" customWidth="1"/>
    <col min="4617" max="4618" width="8.7109375" customWidth="1"/>
    <col min="4619" max="4619" width="15.42578125" customWidth="1"/>
    <col min="4620" max="4621" width="8.7109375" customWidth="1"/>
    <col min="4622" max="4622" width="14.85546875" customWidth="1"/>
    <col min="4623" max="4624" width="8.7109375" customWidth="1"/>
    <col min="4625" max="4625" width="16.42578125" customWidth="1"/>
    <col min="4626" max="4627" width="14.140625" customWidth="1"/>
    <col min="4628" max="4629" width="8.7109375" customWidth="1"/>
    <col min="4630" max="4630" width="15.42578125" customWidth="1"/>
    <col min="4631" max="4632" width="8.7109375" customWidth="1"/>
    <col min="4633" max="4633" width="14.85546875" customWidth="1"/>
    <col min="4634" max="4635" width="8.7109375" customWidth="1"/>
    <col min="4636" max="4636" width="16.42578125" customWidth="1"/>
    <col min="4637" max="4637" width="14.140625" customWidth="1"/>
    <col min="4638" max="4639" width="8.7109375" customWidth="1"/>
    <col min="4640" max="4640" width="15.42578125" customWidth="1"/>
    <col min="4641" max="4642" width="8.7109375" customWidth="1"/>
    <col min="4643" max="4643" width="14.85546875" customWidth="1"/>
    <col min="4644" max="4645" width="8.7109375" customWidth="1"/>
    <col min="4646" max="4646" width="16.42578125" customWidth="1"/>
    <col min="4647" max="4647" width="0" hidden="1" customWidth="1"/>
    <col min="4648" max="4649" width="8.7109375" customWidth="1"/>
    <col min="4650" max="4650" width="15.42578125" customWidth="1"/>
    <col min="4651" max="4652" width="8.7109375" customWidth="1"/>
    <col min="4653" max="4653" width="14.85546875" customWidth="1"/>
    <col min="4654" max="4655" width="8.7109375" customWidth="1"/>
    <col min="4656" max="4656" width="16.42578125" customWidth="1"/>
    <col min="4657" max="4657" width="0" hidden="1" customWidth="1"/>
    <col min="4658" max="4659" width="8.7109375" customWidth="1"/>
    <col min="4660" max="4660" width="15.42578125" customWidth="1"/>
    <col min="4661" max="4662" width="8.7109375" customWidth="1"/>
    <col min="4663" max="4663" width="14.85546875" customWidth="1"/>
    <col min="4664" max="4665" width="8.7109375" customWidth="1"/>
    <col min="4666" max="4666" width="16.42578125" customWidth="1"/>
    <col min="4667" max="4667" width="14.140625" customWidth="1"/>
    <col min="4868" max="4868" width="14" customWidth="1"/>
    <col min="4870" max="4871" width="19.42578125" customWidth="1"/>
    <col min="4872" max="4872" width="0" hidden="1" customWidth="1"/>
    <col min="4873" max="4874" width="8.7109375" customWidth="1"/>
    <col min="4875" max="4875" width="15.42578125" customWidth="1"/>
    <col min="4876" max="4877" width="8.7109375" customWidth="1"/>
    <col min="4878" max="4878" width="14.85546875" customWidth="1"/>
    <col min="4879" max="4880" width="8.7109375" customWidth="1"/>
    <col min="4881" max="4881" width="16.42578125" customWidth="1"/>
    <col min="4882" max="4883" width="14.140625" customWidth="1"/>
    <col min="4884" max="4885" width="8.7109375" customWidth="1"/>
    <col min="4886" max="4886" width="15.42578125" customWidth="1"/>
    <col min="4887" max="4888" width="8.7109375" customWidth="1"/>
    <col min="4889" max="4889" width="14.85546875" customWidth="1"/>
    <col min="4890" max="4891" width="8.7109375" customWidth="1"/>
    <col min="4892" max="4892" width="16.42578125" customWidth="1"/>
    <col min="4893" max="4893" width="14.140625" customWidth="1"/>
    <col min="4894" max="4895" width="8.7109375" customWidth="1"/>
    <col min="4896" max="4896" width="15.42578125" customWidth="1"/>
    <col min="4897" max="4898" width="8.7109375" customWidth="1"/>
    <col min="4899" max="4899" width="14.85546875" customWidth="1"/>
    <col min="4900" max="4901" width="8.7109375" customWidth="1"/>
    <col min="4902" max="4902" width="16.42578125" customWidth="1"/>
    <col min="4903" max="4903" width="0" hidden="1" customWidth="1"/>
    <col min="4904" max="4905" width="8.7109375" customWidth="1"/>
    <col min="4906" max="4906" width="15.42578125" customWidth="1"/>
    <col min="4907" max="4908" width="8.7109375" customWidth="1"/>
    <col min="4909" max="4909" width="14.85546875" customWidth="1"/>
    <col min="4910" max="4911" width="8.7109375" customWidth="1"/>
    <col min="4912" max="4912" width="16.42578125" customWidth="1"/>
    <col min="4913" max="4913" width="0" hidden="1" customWidth="1"/>
    <col min="4914" max="4915" width="8.7109375" customWidth="1"/>
    <col min="4916" max="4916" width="15.42578125" customWidth="1"/>
    <col min="4917" max="4918" width="8.7109375" customWidth="1"/>
    <col min="4919" max="4919" width="14.85546875" customWidth="1"/>
    <col min="4920" max="4921" width="8.7109375" customWidth="1"/>
    <col min="4922" max="4922" width="16.42578125" customWidth="1"/>
    <col min="4923" max="4923" width="14.140625" customWidth="1"/>
    <col min="5124" max="5124" width="14" customWidth="1"/>
    <col min="5126" max="5127" width="19.42578125" customWidth="1"/>
    <col min="5128" max="5128" width="0" hidden="1" customWidth="1"/>
    <col min="5129" max="5130" width="8.7109375" customWidth="1"/>
    <col min="5131" max="5131" width="15.42578125" customWidth="1"/>
    <col min="5132" max="5133" width="8.7109375" customWidth="1"/>
    <col min="5134" max="5134" width="14.85546875" customWidth="1"/>
    <col min="5135" max="5136" width="8.7109375" customWidth="1"/>
    <col min="5137" max="5137" width="16.42578125" customWidth="1"/>
    <col min="5138" max="5139" width="14.140625" customWidth="1"/>
    <col min="5140" max="5141" width="8.7109375" customWidth="1"/>
    <col min="5142" max="5142" width="15.42578125" customWidth="1"/>
    <col min="5143" max="5144" width="8.7109375" customWidth="1"/>
    <col min="5145" max="5145" width="14.85546875" customWidth="1"/>
    <col min="5146" max="5147" width="8.7109375" customWidth="1"/>
    <col min="5148" max="5148" width="16.42578125" customWidth="1"/>
    <col min="5149" max="5149" width="14.140625" customWidth="1"/>
    <col min="5150" max="5151" width="8.7109375" customWidth="1"/>
    <col min="5152" max="5152" width="15.42578125" customWidth="1"/>
    <col min="5153" max="5154" width="8.7109375" customWidth="1"/>
    <col min="5155" max="5155" width="14.85546875" customWidth="1"/>
    <col min="5156" max="5157" width="8.7109375" customWidth="1"/>
    <col min="5158" max="5158" width="16.42578125" customWidth="1"/>
    <col min="5159" max="5159" width="0" hidden="1" customWidth="1"/>
    <col min="5160" max="5161" width="8.7109375" customWidth="1"/>
    <col min="5162" max="5162" width="15.42578125" customWidth="1"/>
    <col min="5163" max="5164" width="8.7109375" customWidth="1"/>
    <col min="5165" max="5165" width="14.85546875" customWidth="1"/>
    <col min="5166" max="5167" width="8.7109375" customWidth="1"/>
    <col min="5168" max="5168" width="16.42578125" customWidth="1"/>
    <col min="5169" max="5169" width="0" hidden="1" customWidth="1"/>
    <col min="5170" max="5171" width="8.7109375" customWidth="1"/>
    <col min="5172" max="5172" width="15.42578125" customWidth="1"/>
    <col min="5173" max="5174" width="8.7109375" customWidth="1"/>
    <col min="5175" max="5175" width="14.85546875" customWidth="1"/>
    <col min="5176" max="5177" width="8.7109375" customWidth="1"/>
    <col min="5178" max="5178" width="16.42578125" customWidth="1"/>
    <col min="5179" max="5179" width="14.140625" customWidth="1"/>
    <col min="5380" max="5380" width="14" customWidth="1"/>
    <col min="5382" max="5383" width="19.42578125" customWidth="1"/>
    <col min="5384" max="5384" width="0" hidden="1" customWidth="1"/>
    <col min="5385" max="5386" width="8.7109375" customWidth="1"/>
    <col min="5387" max="5387" width="15.42578125" customWidth="1"/>
    <col min="5388" max="5389" width="8.7109375" customWidth="1"/>
    <col min="5390" max="5390" width="14.85546875" customWidth="1"/>
    <col min="5391" max="5392" width="8.7109375" customWidth="1"/>
    <col min="5393" max="5393" width="16.42578125" customWidth="1"/>
    <col min="5394" max="5395" width="14.140625" customWidth="1"/>
    <col min="5396" max="5397" width="8.7109375" customWidth="1"/>
    <col min="5398" max="5398" width="15.42578125" customWidth="1"/>
    <col min="5399" max="5400" width="8.7109375" customWidth="1"/>
    <col min="5401" max="5401" width="14.85546875" customWidth="1"/>
    <col min="5402" max="5403" width="8.7109375" customWidth="1"/>
    <col min="5404" max="5404" width="16.42578125" customWidth="1"/>
    <col min="5405" max="5405" width="14.140625" customWidth="1"/>
    <col min="5406" max="5407" width="8.7109375" customWidth="1"/>
    <col min="5408" max="5408" width="15.42578125" customWidth="1"/>
    <col min="5409" max="5410" width="8.7109375" customWidth="1"/>
    <col min="5411" max="5411" width="14.85546875" customWidth="1"/>
    <col min="5412" max="5413" width="8.7109375" customWidth="1"/>
    <col min="5414" max="5414" width="16.42578125" customWidth="1"/>
    <col min="5415" max="5415" width="0" hidden="1" customWidth="1"/>
    <col min="5416" max="5417" width="8.7109375" customWidth="1"/>
    <col min="5418" max="5418" width="15.42578125" customWidth="1"/>
    <col min="5419" max="5420" width="8.7109375" customWidth="1"/>
    <col min="5421" max="5421" width="14.85546875" customWidth="1"/>
    <col min="5422" max="5423" width="8.7109375" customWidth="1"/>
    <col min="5424" max="5424" width="16.42578125" customWidth="1"/>
    <col min="5425" max="5425" width="0" hidden="1" customWidth="1"/>
    <col min="5426" max="5427" width="8.7109375" customWidth="1"/>
    <col min="5428" max="5428" width="15.42578125" customWidth="1"/>
    <col min="5429" max="5430" width="8.7109375" customWidth="1"/>
    <col min="5431" max="5431" width="14.85546875" customWidth="1"/>
    <col min="5432" max="5433" width="8.7109375" customWidth="1"/>
    <col min="5434" max="5434" width="16.42578125" customWidth="1"/>
    <col min="5435" max="5435" width="14.140625" customWidth="1"/>
    <col min="5636" max="5636" width="14" customWidth="1"/>
    <col min="5638" max="5639" width="19.42578125" customWidth="1"/>
    <col min="5640" max="5640" width="0" hidden="1" customWidth="1"/>
    <col min="5641" max="5642" width="8.7109375" customWidth="1"/>
    <col min="5643" max="5643" width="15.42578125" customWidth="1"/>
    <col min="5644" max="5645" width="8.7109375" customWidth="1"/>
    <col min="5646" max="5646" width="14.85546875" customWidth="1"/>
    <col min="5647" max="5648" width="8.7109375" customWidth="1"/>
    <col min="5649" max="5649" width="16.42578125" customWidth="1"/>
    <col min="5650" max="5651" width="14.140625" customWidth="1"/>
    <col min="5652" max="5653" width="8.7109375" customWidth="1"/>
    <col min="5654" max="5654" width="15.42578125" customWidth="1"/>
    <col min="5655" max="5656" width="8.7109375" customWidth="1"/>
    <col min="5657" max="5657" width="14.85546875" customWidth="1"/>
    <col min="5658" max="5659" width="8.7109375" customWidth="1"/>
    <col min="5660" max="5660" width="16.42578125" customWidth="1"/>
    <col min="5661" max="5661" width="14.140625" customWidth="1"/>
    <col min="5662" max="5663" width="8.7109375" customWidth="1"/>
    <col min="5664" max="5664" width="15.42578125" customWidth="1"/>
    <col min="5665" max="5666" width="8.7109375" customWidth="1"/>
    <col min="5667" max="5667" width="14.85546875" customWidth="1"/>
    <col min="5668" max="5669" width="8.7109375" customWidth="1"/>
    <col min="5670" max="5670" width="16.42578125" customWidth="1"/>
    <col min="5671" max="5671" width="0" hidden="1" customWidth="1"/>
    <col min="5672" max="5673" width="8.7109375" customWidth="1"/>
    <col min="5674" max="5674" width="15.42578125" customWidth="1"/>
    <col min="5675" max="5676" width="8.7109375" customWidth="1"/>
    <col min="5677" max="5677" width="14.85546875" customWidth="1"/>
    <col min="5678" max="5679" width="8.7109375" customWidth="1"/>
    <col min="5680" max="5680" width="16.42578125" customWidth="1"/>
    <col min="5681" max="5681" width="0" hidden="1" customWidth="1"/>
    <col min="5682" max="5683" width="8.7109375" customWidth="1"/>
    <col min="5684" max="5684" width="15.42578125" customWidth="1"/>
    <col min="5685" max="5686" width="8.7109375" customWidth="1"/>
    <col min="5687" max="5687" width="14.85546875" customWidth="1"/>
    <col min="5688" max="5689" width="8.7109375" customWidth="1"/>
    <col min="5690" max="5690" width="16.42578125" customWidth="1"/>
    <col min="5691" max="5691" width="14.140625" customWidth="1"/>
    <col min="5892" max="5892" width="14" customWidth="1"/>
    <col min="5894" max="5895" width="19.42578125" customWidth="1"/>
    <col min="5896" max="5896" width="0" hidden="1" customWidth="1"/>
    <col min="5897" max="5898" width="8.7109375" customWidth="1"/>
    <col min="5899" max="5899" width="15.42578125" customWidth="1"/>
    <col min="5900" max="5901" width="8.7109375" customWidth="1"/>
    <col min="5902" max="5902" width="14.85546875" customWidth="1"/>
    <col min="5903" max="5904" width="8.7109375" customWidth="1"/>
    <col min="5905" max="5905" width="16.42578125" customWidth="1"/>
    <col min="5906" max="5907" width="14.140625" customWidth="1"/>
    <col min="5908" max="5909" width="8.7109375" customWidth="1"/>
    <col min="5910" max="5910" width="15.42578125" customWidth="1"/>
    <col min="5911" max="5912" width="8.7109375" customWidth="1"/>
    <col min="5913" max="5913" width="14.85546875" customWidth="1"/>
    <col min="5914" max="5915" width="8.7109375" customWidth="1"/>
    <col min="5916" max="5916" width="16.42578125" customWidth="1"/>
    <col min="5917" max="5917" width="14.140625" customWidth="1"/>
    <col min="5918" max="5919" width="8.7109375" customWidth="1"/>
    <col min="5920" max="5920" width="15.42578125" customWidth="1"/>
    <col min="5921" max="5922" width="8.7109375" customWidth="1"/>
    <col min="5923" max="5923" width="14.85546875" customWidth="1"/>
    <col min="5924" max="5925" width="8.7109375" customWidth="1"/>
    <col min="5926" max="5926" width="16.42578125" customWidth="1"/>
    <col min="5927" max="5927" width="0" hidden="1" customWidth="1"/>
    <col min="5928" max="5929" width="8.7109375" customWidth="1"/>
    <col min="5930" max="5930" width="15.42578125" customWidth="1"/>
    <col min="5931" max="5932" width="8.7109375" customWidth="1"/>
    <col min="5933" max="5933" width="14.85546875" customWidth="1"/>
    <col min="5934" max="5935" width="8.7109375" customWidth="1"/>
    <col min="5936" max="5936" width="16.42578125" customWidth="1"/>
    <col min="5937" max="5937" width="0" hidden="1" customWidth="1"/>
    <col min="5938" max="5939" width="8.7109375" customWidth="1"/>
    <col min="5940" max="5940" width="15.42578125" customWidth="1"/>
    <col min="5941" max="5942" width="8.7109375" customWidth="1"/>
    <col min="5943" max="5943" width="14.85546875" customWidth="1"/>
    <col min="5944" max="5945" width="8.7109375" customWidth="1"/>
    <col min="5946" max="5946" width="16.42578125" customWidth="1"/>
    <col min="5947" max="5947" width="14.140625" customWidth="1"/>
    <col min="6148" max="6148" width="14" customWidth="1"/>
    <col min="6150" max="6151" width="19.42578125" customWidth="1"/>
    <col min="6152" max="6152" width="0" hidden="1" customWidth="1"/>
    <col min="6153" max="6154" width="8.7109375" customWidth="1"/>
    <col min="6155" max="6155" width="15.42578125" customWidth="1"/>
    <col min="6156" max="6157" width="8.7109375" customWidth="1"/>
    <col min="6158" max="6158" width="14.85546875" customWidth="1"/>
    <col min="6159" max="6160" width="8.7109375" customWidth="1"/>
    <col min="6161" max="6161" width="16.42578125" customWidth="1"/>
    <col min="6162" max="6163" width="14.140625" customWidth="1"/>
    <col min="6164" max="6165" width="8.7109375" customWidth="1"/>
    <col min="6166" max="6166" width="15.42578125" customWidth="1"/>
    <col min="6167" max="6168" width="8.7109375" customWidth="1"/>
    <col min="6169" max="6169" width="14.85546875" customWidth="1"/>
    <col min="6170" max="6171" width="8.7109375" customWidth="1"/>
    <col min="6172" max="6172" width="16.42578125" customWidth="1"/>
    <col min="6173" max="6173" width="14.140625" customWidth="1"/>
    <col min="6174" max="6175" width="8.7109375" customWidth="1"/>
    <col min="6176" max="6176" width="15.42578125" customWidth="1"/>
    <col min="6177" max="6178" width="8.7109375" customWidth="1"/>
    <col min="6179" max="6179" width="14.85546875" customWidth="1"/>
    <col min="6180" max="6181" width="8.7109375" customWidth="1"/>
    <col min="6182" max="6182" width="16.42578125" customWidth="1"/>
    <col min="6183" max="6183" width="0" hidden="1" customWidth="1"/>
    <col min="6184" max="6185" width="8.7109375" customWidth="1"/>
    <col min="6186" max="6186" width="15.42578125" customWidth="1"/>
    <col min="6187" max="6188" width="8.7109375" customWidth="1"/>
    <col min="6189" max="6189" width="14.85546875" customWidth="1"/>
    <col min="6190" max="6191" width="8.7109375" customWidth="1"/>
    <col min="6192" max="6192" width="16.42578125" customWidth="1"/>
    <col min="6193" max="6193" width="0" hidden="1" customWidth="1"/>
    <col min="6194" max="6195" width="8.7109375" customWidth="1"/>
    <col min="6196" max="6196" width="15.42578125" customWidth="1"/>
    <col min="6197" max="6198" width="8.7109375" customWidth="1"/>
    <col min="6199" max="6199" width="14.85546875" customWidth="1"/>
    <col min="6200" max="6201" width="8.7109375" customWidth="1"/>
    <col min="6202" max="6202" width="16.42578125" customWidth="1"/>
    <col min="6203" max="6203" width="14.140625" customWidth="1"/>
    <col min="6404" max="6404" width="14" customWidth="1"/>
    <col min="6406" max="6407" width="19.42578125" customWidth="1"/>
    <col min="6408" max="6408" width="0" hidden="1" customWidth="1"/>
    <col min="6409" max="6410" width="8.7109375" customWidth="1"/>
    <col min="6411" max="6411" width="15.42578125" customWidth="1"/>
    <col min="6412" max="6413" width="8.7109375" customWidth="1"/>
    <col min="6414" max="6414" width="14.85546875" customWidth="1"/>
    <col min="6415" max="6416" width="8.7109375" customWidth="1"/>
    <col min="6417" max="6417" width="16.42578125" customWidth="1"/>
    <col min="6418" max="6419" width="14.140625" customWidth="1"/>
    <col min="6420" max="6421" width="8.7109375" customWidth="1"/>
    <col min="6422" max="6422" width="15.42578125" customWidth="1"/>
    <col min="6423" max="6424" width="8.7109375" customWidth="1"/>
    <col min="6425" max="6425" width="14.85546875" customWidth="1"/>
    <col min="6426" max="6427" width="8.7109375" customWidth="1"/>
    <col min="6428" max="6428" width="16.42578125" customWidth="1"/>
    <col min="6429" max="6429" width="14.140625" customWidth="1"/>
    <col min="6430" max="6431" width="8.7109375" customWidth="1"/>
    <col min="6432" max="6432" width="15.42578125" customWidth="1"/>
    <col min="6433" max="6434" width="8.7109375" customWidth="1"/>
    <col min="6435" max="6435" width="14.85546875" customWidth="1"/>
    <col min="6436" max="6437" width="8.7109375" customWidth="1"/>
    <col min="6438" max="6438" width="16.42578125" customWidth="1"/>
    <col min="6439" max="6439" width="0" hidden="1" customWidth="1"/>
    <col min="6440" max="6441" width="8.7109375" customWidth="1"/>
    <col min="6442" max="6442" width="15.42578125" customWidth="1"/>
    <col min="6443" max="6444" width="8.7109375" customWidth="1"/>
    <col min="6445" max="6445" width="14.85546875" customWidth="1"/>
    <col min="6446" max="6447" width="8.7109375" customWidth="1"/>
    <col min="6448" max="6448" width="16.42578125" customWidth="1"/>
    <col min="6449" max="6449" width="0" hidden="1" customWidth="1"/>
    <col min="6450" max="6451" width="8.7109375" customWidth="1"/>
    <col min="6452" max="6452" width="15.42578125" customWidth="1"/>
    <col min="6453" max="6454" width="8.7109375" customWidth="1"/>
    <col min="6455" max="6455" width="14.85546875" customWidth="1"/>
    <col min="6456" max="6457" width="8.7109375" customWidth="1"/>
    <col min="6458" max="6458" width="16.42578125" customWidth="1"/>
    <col min="6459" max="6459" width="14.140625" customWidth="1"/>
    <col min="6660" max="6660" width="14" customWidth="1"/>
    <col min="6662" max="6663" width="19.42578125" customWidth="1"/>
    <col min="6664" max="6664" width="0" hidden="1" customWidth="1"/>
    <col min="6665" max="6666" width="8.7109375" customWidth="1"/>
    <col min="6667" max="6667" width="15.42578125" customWidth="1"/>
    <col min="6668" max="6669" width="8.7109375" customWidth="1"/>
    <col min="6670" max="6670" width="14.85546875" customWidth="1"/>
    <col min="6671" max="6672" width="8.7109375" customWidth="1"/>
    <col min="6673" max="6673" width="16.42578125" customWidth="1"/>
    <col min="6674" max="6675" width="14.140625" customWidth="1"/>
    <col min="6676" max="6677" width="8.7109375" customWidth="1"/>
    <col min="6678" max="6678" width="15.42578125" customWidth="1"/>
    <col min="6679" max="6680" width="8.7109375" customWidth="1"/>
    <col min="6681" max="6681" width="14.85546875" customWidth="1"/>
    <col min="6682" max="6683" width="8.7109375" customWidth="1"/>
    <col min="6684" max="6684" width="16.42578125" customWidth="1"/>
    <col min="6685" max="6685" width="14.140625" customWidth="1"/>
    <col min="6686" max="6687" width="8.7109375" customWidth="1"/>
    <col min="6688" max="6688" width="15.42578125" customWidth="1"/>
    <col min="6689" max="6690" width="8.7109375" customWidth="1"/>
    <col min="6691" max="6691" width="14.85546875" customWidth="1"/>
    <col min="6692" max="6693" width="8.7109375" customWidth="1"/>
    <col min="6694" max="6694" width="16.42578125" customWidth="1"/>
    <col min="6695" max="6695" width="0" hidden="1" customWidth="1"/>
    <col min="6696" max="6697" width="8.7109375" customWidth="1"/>
    <col min="6698" max="6698" width="15.42578125" customWidth="1"/>
    <col min="6699" max="6700" width="8.7109375" customWidth="1"/>
    <col min="6701" max="6701" width="14.85546875" customWidth="1"/>
    <col min="6702" max="6703" width="8.7109375" customWidth="1"/>
    <col min="6704" max="6704" width="16.42578125" customWidth="1"/>
    <col min="6705" max="6705" width="0" hidden="1" customWidth="1"/>
    <col min="6706" max="6707" width="8.7109375" customWidth="1"/>
    <col min="6708" max="6708" width="15.42578125" customWidth="1"/>
    <col min="6709" max="6710" width="8.7109375" customWidth="1"/>
    <col min="6711" max="6711" width="14.85546875" customWidth="1"/>
    <col min="6712" max="6713" width="8.7109375" customWidth="1"/>
    <col min="6714" max="6714" width="16.42578125" customWidth="1"/>
    <col min="6715" max="6715" width="14.140625" customWidth="1"/>
    <col min="6916" max="6916" width="14" customWidth="1"/>
    <col min="6918" max="6919" width="19.42578125" customWidth="1"/>
    <col min="6920" max="6920" width="0" hidden="1" customWidth="1"/>
    <col min="6921" max="6922" width="8.7109375" customWidth="1"/>
    <col min="6923" max="6923" width="15.42578125" customWidth="1"/>
    <col min="6924" max="6925" width="8.7109375" customWidth="1"/>
    <col min="6926" max="6926" width="14.85546875" customWidth="1"/>
    <col min="6927" max="6928" width="8.7109375" customWidth="1"/>
    <col min="6929" max="6929" width="16.42578125" customWidth="1"/>
    <col min="6930" max="6931" width="14.140625" customWidth="1"/>
    <col min="6932" max="6933" width="8.7109375" customWidth="1"/>
    <col min="6934" max="6934" width="15.42578125" customWidth="1"/>
    <col min="6935" max="6936" width="8.7109375" customWidth="1"/>
    <col min="6937" max="6937" width="14.85546875" customWidth="1"/>
    <col min="6938" max="6939" width="8.7109375" customWidth="1"/>
    <col min="6940" max="6940" width="16.42578125" customWidth="1"/>
    <col min="6941" max="6941" width="14.140625" customWidth="1"/>
    <col min="6942" max="6943" width="8.7109375" customWidth="1"/>
    <col min="6944" max="6944" width="15.42578125" customWidth="1"/>
    <col min="6945" max="6946" width="8.7109375" customWidth="1"/>
    <col min="6947" max="6947" width="14.85546875" customWidth="1"/>
    <col min="6948" max="6949" width="8.7109375" customWidth="1"/>
    <col min="6950" max="6950" width="16.42578125" customWidth="1"/>
    <col min="6951" max="6951" width="0" hidden="1" customWidth="1"/>
    <col min="6952" max="6953" width="8.7109375" customWidth="1"/>
    <col min="6954" max="6954" width="15.42578125" customWidth="1"/>
    <col min="6955" max="6956" width="8.7109375" customWidth="1"/>
    <col min="6957" max="6957" width="14.85546875" customWidth="1"/>
    <col min="6958" max="6959" width="8.7109375" customWidth="1"/>
    <col min="6960" max="6960" width="16.42578125" customWidth="1"/>
    <col min="6961" max="6961" width="0" hidden="1" customWidth="1"/>
    <col min="6962" max="6963" width="8.7109375" customWidth="1"/>
    <col min="6964" max="6964" width="15.42578125" customWidth="1"/>
    <col min="6965" max="6966" width="8.7109375" customWidth="1"/>
    <col min="6967" max="6967" width="14.85546875" customWidth="1"/>
    <col min="6968" max="6969" width="8.7109375" customWidth="1"/>
    <col min="6970" max="6970" width="16.42578125" customWidth="1"/>
    <col min="6971" max="6971" width="14.140625" customWidth="1"/>
    <col min="7172" max="7172" width="14" customWidth="1"/>
    <col min="7174" max="7175" width="19.42578125" customWidth="1"/>
    <col min="7176" max="7176" width="0" hidden="1" customWidth="1"/>
    <col min="7177" max="7178" width="8.7109375" customWidth="1"/>
    <col min="7179" max="7179" width="15.42578125" customWidth="1"/>
    <col min="7180" max="7181" width="8.7109375" customWidth="1"/>
    <col min="7182" max="7182" width="14.85546875" customWidth="1"/>
    <col min="7183" max="7184" width="8.7109375" customWidth="1"/>
    <col min="7185" max="7185" width="16.42578125" customWidth="1"/>
    <col min="7186" max="7187" width="14.140625" customWidth="1"/>
    <col min="7188" max="7189" width="8.7109375" customWidth="1"/>
    <col min="7190" max="7190" width="15.42578125" customWidth="1"/>
    <col min="7191" max="7192" width="8.7109375" customWidth="1"/>
    <col min="7193" max="7193" width="14.85546875" customWidth="1"/>
    <col min="7194" max="7195" width="8.7109375" customWidth="1"/>
    <col min="7196" max="7196" width="16.42578125" customWidth="1"/>
    <col min="7197" max="7197" width="14.140625" customWidth="1"/>
    <col min="7198" max="7199" width="8.7109375" customWidth="1"/>
    <col min="7200" max="7200" width="15.42578125" customWidth="1"/>
    <col min="7201" max="7202" width="8.7109375" customWidth="1"/>
    <col min="7203" max="7203" width="14.85546875" customWidth="1"/>
    <col min="7204" max="7205" width="8.7109375" customWidth="1"/>
    <col min="7206" max="7206" width="16.42578125" customWidth="1"/>
    <col min="7207" max="7207" width="0" hidden="1" customWidth="1"/>
    <col min="7208" max="7209" width="8.7109375" customWidth="1"/>
    <col min="7210" max="7210" width="15.42578125" customWidth="1"/>
    <col min="7211" max="7212" width="8.7109375" customWidth="1"/>
    <col min="7213" max="7213" width="14.85546875" customWidth="1"/>
    <col min="7214" max="7215" width="8.7109375" customWidth="1"/>
    <col min="7216" max="7216" width="16.42578125" customWidth="1"/>
    <col min="7217" max="7217" width="0" hidden="1" customWidth="1"/>
    <col min="7218" max="7219" width="8.7109375" customWidth="1"/>
    <col min="7220" max="7220" width="15.42578125" customWidth="1"/>
    <col min="7221" max="7222" width="8.7109375" customWidth="1"/>
    <col min="7223" max="7223" width="14.85546875" customWidth="1"/>
    <col min="7224" max="7225" width="8.7109375" customWidth="1"/>
    <col min="7226" max="7226" width="16.42578125" customWidth="1"/>
    <col min="7227" max="7227" width="14.140625" customWidth="1"/>
    <col min="7428" max="7428" width="14" customWidth="1"/>
    <col min="7430" max="7431" width="19.42578125" customWidth="1"/>
    <col min="7432" max="7432" width="0" hidden="1" customWidth="1"/>
    <col min="7433" max="7434" width="8.7109375" customWidth="1"/>
    <col min="7435" max="7435" width="15.42578125" customWidth="1"/>
    <col min="7436" max="7437" width="8.7109375" customWidth="1"/>
    <col min="7438" max="7438" width="14.85546875" customWidth="1"/>
    <col min="7439" max="7440" width="8.7109375" customWidth="1"/>
    <col min="7441" max="7441" width="16.42578125" customWidth="1"/>
    <col min="7442" max="7443" width="14.140625" customWidth="1"/>
    <col min="7444" max="7445" width="8.7109375" customWidth="1"/>
    <col min="7446" max="7446" width="15.42578125" customWidth="1"/>
    <col min="7447" max="7448" width="8.7109375" customWidth="1"/>
    <col min="7449" max="7449" width="14.85546875" customWidth="1"/>
    <col min="7450" max="7451" width="8.7109375" customWidth="1"/>
    <col min="7452" max="7452" width="16.42578125" customWidth="1"/>
    <col min="7453" max="7453" width="14.140625" customWidth="1"/>
    <col min="7454" max="7455" width="8.7109375" customWidth="1"/>
    <col min="7456" max="7456" width="15.42578125" customWidth="1"/>
    <col min="7457" max="7458" width="8.7109375" customWidth="1"/>
    <col min="7459" max="7459" width="14.85546875" customWidth="1"/>
    <col min="7460" max="7461" width="8.7109375" customWidth="1"/>
    <col min="7462" max="7462" width="16.42578125" customWidth="1"/>
    <col min="7463" max="7463" width="0" hidden="1" customWidth="1"/>
    <col min="7464" max="7465" width="8.7109375" customWidth="1"/>
    <col min="7466" max="7466" width="15.42578125" customWidth="1"/>
    <col min="7467" max="7468" width="8.7109375" customWidth="1"/>
    <col min="7469" max="7469" width="14.85546875" customWidth="1"/>
    <col min="7470" max="7471" width="8.7109375" customWidth="1"/>
    <col min="7472" max="7472" width="16.42578125" customWidth="1"/>
    <col min="7473" max="7473" width="0" hidden="1" customWidth="1"/>
    <col min="7474" max="7475" width="8.7109375" customWidth="1"/>
    <col min="7476" max="7476" width="15.42578125" customWidth="1"/>
    <col min="7477" max="7478" width="8.7109375" customWidth="1"/>
    <col min="7479" max="7479" width="14.85546875" customWidth="1"/>
    <col min="7480" max="7481" width="8.7109375" customWidth="1"/>
    <col min="7482" max="7482" width="16.42578125" customWidth="1"/>
    <col min="7483" max="7483" width="14.140625" customWidth="1"/>
    <col min="7684" max="7684" width="14" customWidth="1"/>
    <col min="7686" max="7687" width="19.42578125" customWidth="1"/>
    <col min="7688" max="7688" width="0" hidden="1" customWidth="1"/>
    <col min="7689" max="7690" width="8.7109375" customWidth="1"/>
    <col min="7691" max="7691" width="15.42578125" customWidth="1"/>
    <col min="7692" max="7693" width="8.7109375" customWidth="1"/>
    <col min="7694" max="7694" width="14.85546875" customWidth="1"/>
    <col min="7695" max="7696" width="8.7109375" customWidth="1"/>
    <col min="7697" max="7697" width="16.42578125" customWidth="1"/>
    <col min="7698" max="7699" width="14.140625" customWidth="1"/>
    <col min="7700" max="7701" width="8.7109375" customWidth="1"/>
    <col min="7702" max="7702" width="15.42578125" customWidth="1"/>
    <col min="7703" max="7704" width="8.7109375" customWidth="1"/>
    <col min="7705" max="7705" width="14.85546875" customWidth="1"/>
    <col min="7706" max="7707" width="8.7109375" customWidth="1"/>
    <col min="7708" max="7708" width="16.42578125" customWidth="1"/>
    <col min="7709" max="7709" width="14.140625" customWidth="1"/>
    <col min="7710" max="7711" width="8.7109375" customWidth="1"/>
    <col min="7712" max="7712" width="15.42578125" customWidth="1"/>
    <col min="7713" max="7714" width="8.7109375" customWidth="1"/>
    <col min="7715" max="7715" width="14.85546875" customWidth="1"/>
    <col min="7716" max="7717" width="8.7109375" customWidth="1"/>
    <col min="7718" max="7718" width="16.42578125" customWidth="1"/>
    <col min="7719" max="7719" width="0" hidden="1" customWidth="1"/>
    <col min="7720" max="7721" width="8.7109375" customWidth="1"/>
    <col min="7722" max="7722" width="15.42578125" customWidth="1"/>
    <col min="7723" max="7724" width="8.7109375" customWidth="1"/>
    <col min="7725" max="7725" width="14.85546875" customWidth="1"/>
    <col min="7726" max="7727" width="8.7109375" customWidth="1"/>
    <col min="7728" max="7728" width="16.42578125" customWidth="1"/>
    <col min="7729" max="7729" width="0" hidden="1" customWidth="1"/>
    <col min="7730" max="7731" width="8.7109375" customWidth="1"/>
    <col min="7732" max="7732" width="15.42578125" customWidth="1"/>
    <col min="7733" max="7734" width="8.7109375" customWidth="1"/>
    <col min="7735" max="7735" width="14.85546875" customWidth="1"/>
    <col min="7736" max="7737" width="8.7109375" customWidth="1"/>
    <col min="7738" max="7738" width="16.42578125" customWidth="1"/>
    <col min="7739" max="7739" width="14.140625" customWidth="1"/>
    <col min="7940" max="7940" width="14" customWidth="1"/>
    <col min="7942" max="7943" width="19.42578125" customWidth="1"/>
    <col min="7944" max="7944" width="0" hidden="1" customWidth="1"/>
    <col min="7945" max="7946" width="8.7109375" customWidth="1"/>
    <col min="7947" max="7947" width="15.42578125" customWidth="1"/>
    <col min="7948" max="7949" width="8.7109375" customWidth="1"/>
    <col min="7950" max="7950" width="14.85546875" customWidth="1"/>
    <col min="7951" max="7952" width="8.7109375" customWidth="1"/>
    <col min="7953" max="7953" width="16.42578125" customWidth="1"/>
    <col min="7954" max="7955" width="14.140625" customWidth="1"/>
    <col min="7956" max="7957" width="8.7109375" customWidth="1"/>
    <col min="7958" max="7958" width="15.42578125" customWidth="1"/>
    <col min="7959" max="7960" width="8.7109375" customWidth="1"/>
    <col min="7961" max="7961" width="14.85546875" customWidth="1"/>
    <col min="7962" max="7963" width="8.7109375" customWidth="1"/>
    <col min="7964" max="7964" width="16.42578125" customWidth="1"/>
    <col min="7965" max="7965" width="14.140625" customWidth="1"/>
    <col min="7966" max="7967" width="8.7109375" customWidth="1"/>
    <col min="7968" max="7968" width="15.42578125" customWidth="1"/>
    <col min="7969" max="7970" width="8.7109375" customWidth="1"/>
    <col min="7971" max="7971" width="14.85546875" customWidth="1"/>
    <col min="7972" max="7973" width="8.7109375" customWidth="1"/>
    <col min="7974" max="7974" width="16.42578125" customWidth="1"/>
    <col min="7975" max="7975" width="0" hidden="1" customWidth="1"/>
    <col min="7976" max="7977" width="8.7109375" customWidth="1"/>
    <col min="7978" max="7978" width="15.42578125" customWidth="1"/>
    <col min="7979" max="7980" width="8.7109375" customWidth="1"/>
    <col min="7981" max="7981" width="14.85546875" customWidth="1"/>
    <col min="7982" max="7983" width="8.7109375" customWidth="1"/>
    <col min="7984" max="7984" width="16.42578125" customWidth="1"/>
    <col min="7985" max="7985" width="0" hidden="1" customWidth="1"/>
    <col min="7986" max="7987" width="8.7109375" customWidth="1"/>
    <col min="7988" max="7988" width="15.42578125" customWidth="1"/>
    <col min="7989" max="7990" width="8.7109375" customWidth="1"/>
    <col min="7991" max="7991" width="14.85546875" customWidth="1"/>
    <col min="7992" max="7993" width="8.7109375" customWidth="1"/>
    <col min="7994" max="7994" width="16.42578125" customWidth="1"/>
    <col min="7995" max="7995" width="14.140625" customWidth="1"/>
    <col min="8196" max="8196" width="14" customWidth="1"/>
    <col min="8198" max="8199" width="19.42578125" customWidth="1"/>
    <col min="8200" max="8200" width="0" hidden="1" customWidth="1"/>
    <col min="8201" max="8202" width="8.7109375" customWidth="1"/>
    <col min="8203" max="8203" width="15.42578125" customWidth="1"/>
    <col min="8204" max="8205" width="8.7109375" customWidth="1"/>
    <col min="8206" max="8206" width="14.85546875" customWidth="1"/>
    <col min="8207" max="8208" width="8.7109375" customWidth="1"/>
    <col min="8209" max="8209" width="16.42578125" customWidth="1"/>
    <col min="8210" max="8211" width="14.140625" customWidth="1"/>
    <col min="8212" max="8213" width="8.7109375" customWidth="1"/>
    <col min="8214" max="8214" width="15.42578125" customWidth="1"/>
    <col min="8215" max="8216" width="8.7109375" customWidth="1"/>
    <col min="8217" max="8217" width="14.85546875" customWidth="1"/>
    <col min="8218" max="8219" width="8.7109375" customWidth="1"/>
    <col min="8220" max="8220" width="16.42578125" customWidth="1"/>
    <col min="8221" max="8221" width="14.140625" customWidth="1"/>
    <col min="8222" max="8223" width="8.7109375" customWidth="1"/>
    <col min="8224" max="8224" width="15.42578125" customWidth="1"/>
    <col min="8225" max="8226" width="8.7109375" customWidth="1"/>
    <col min="8227" max="8227" width="14.85546875" customWidth="1"/>
    <col min="8228" max="8229" width="8.7109375" customWidth="1"/>
    <col min="8230" max="8230" width="16.42578125" customWidth="1"/>
    <col min="8231" max="8231" width="0" hidden="1" customWidth="1"/>
    <col min="8232" max="8233" width="8.7109375" customWidth="1"/>
    <col min="8234" max="8234" width="15.42578125" customWidth="1"/>
    <col min="8235" max="8236" width="8.7109375" customWidth="1"/>
    <col min="8237" max="8237" width="14.85546875" customWidth="1"/>
    <col min="8238" max="8239" width="8.7109375" customWidth="1"/>
    <col min="8240" max="8240" width="16.42578125" customWidth="1"/>
    <col min="8241" max="8241" width="0" hidden="1" customWidth="1"/>
    <col min="8242" max="8243" width="8.7109375" customWidth="1"/>
    <col min="8244" max="8244" width="15.42578125" customWidth="1"/>
    <col min="8245" max="8246" width="8.7109375" customWidth="1"/>
    <col min="8247" max="8247" width="14.85546875" customWidth="1"/>
    <col min="8248" max="8249" width="8.7109375" customWidth="1"/>
    <col min="8250" max="8250" width="16.42578125" customWidth="1"/>
    <col min="8251" max="8251" width="14.140625" customWidth="1"/>
    <col min="8452" max="8452" width="14" customWidth="1"/>
    <col min="8454" max="8455" width="19.42578125" customWidth="1"/>
    <col min="8456" max="8456" width="0" hidden="1" customWidth="1"/>
    <col min="8457" max="8458" width="8.7109375" customWidth="1"/>
    <col min="8459" max="8459" width="15.42578125" customWidth="1"/>
    <col min="8460" max="8461" width="8.7109375" customWidth="1"/>
    <col min="8462" max="8462" width="14.85546875" customWidth="1"/>
    <col min="8463" max="8464" width="8.7109375" customWidth="1"/>
    <col min="8465" max="8465" width="16.42578125" customWidth="1"/>
    <col min="8466" max="8467" width="14.140625" customWidth="1"/>
    <col min="8468" max="8469" width="8.7109375" customWidth="1"/>
    <col min="8470" max="8470" width="15.42578125" customWidth="1"/>
    <col min="8471" max="8472" width="8.7109375" customWidth="1"/>
    <col min="8473" max="8473" width="14.85546875" customWidth="1"/>
    <col min="8474" max="8475" width="8.7109375" customWidth="1"/>
    <col min="8476" max="8476" width="16.42578125" customWidth="1"/>
    <col min="8477" max="8477" width="14.140625" customWidth="1"/>
    <col min="8478" max="8479" width="8.7109375" customWidth="1"/>
    <col min="8480" max="8480" width="15.42578125" customWidth="1"/>
    <col min="8481" max="8482" width="8.7109375" customWidth="1"/>
    <col min="8483" max="8483" width="14.85546875" customWidth="1"/>
    <col min="8484" max="8485" width="8.7109375" customWidth="1"/>
    <col min="8486" max="8486" width="16.42578125" customWidth="1"/>
    <col min="8487" max="8487" width="0" hidden="1" customWidth="1"/>
    <col min="8488" max="8489" width="8.7109375" customWidth="1"/>
    <col min="8490" max="8490" width="15.42578125" customWidth="1"/>
    <col min="8491" max="8492" width="8.7109375" customWidth="1"/>
    <col min="8493" max="8493" width="14.85546875" customWidth="1"/>
    <col min="8494" max="8495" width="8.7109375" customWidth="1"/>
    <col min="8496" max="8496" width="16.42578125" customWidth="1"/>
    <col min="8497" max="8497" width="0" hidden="1" customWidth="1"/>
    <col min="8498" max="8499" width="8.7109375" customWidth="1"/>
    <col min="8500" max="8500" width="15.42578125" customWidth="1"/>
    <col min="8501" max="8502" width="8.7109375" customWidth="1"/>
    <col min="8503" max="8503" width="14.85546875" customWidth="1"/>
    <col min="8504" max="8505" width="8.7109375" customWidth="1"/>
    <col min="8506" max="8506" width="16.42578125" customWidth="1"/>
    <col min="8507" max="8507" width="14.140625" customWidth="1"/>
    <col min="8708" max="8708" width="14" customWidth="1"/>
    <col min="8710" max="8711" width="19.42578125" customWidth="1"/>
    <col min="8712" max="8712" width="0" hidden="1" customWidth="1"/>
    <col min="8713" max="8714" width="8.7109375" customWidth="1"/>
    <col min="8715" max="8715" width="15.42578125" customWidth="1"/>
    <col min="8716" max="8717" width="8.7109375" customWidth="1"/>
    <col min="8718" max="8718" width="14.85546875" customWidth="1"/>
    <col min="8719" max="8720" width="8.7109375" customWidth="1"/>
    <col min="8721" max="8721" width="16.42578125" customWidth="1"/>
    <col min="8722" max="8723" width="14.140625" customWidth="1"/>
    <col min="8724" max="8725" width="8.7109375" customWidth="1"/>
    <col min="8726" max="8726" width="15.42578125" customWidth="1"/>
    <col min="8727" max="8728" width="8.7109375" customWidth="1"/>
    <col min="8729" max="8729" width="14.85546875" customWidth="1"/>
    <col min="8730" max="8731" width="8.7109375" customWidth="1"/>
    <col min="8732" max="8732" width="16.42578125" customWidth="1"/>
    <col min="8733" max="8733" width="14.140625" customWidth="1"/>
    <col min="8734" max="8735" width="8.7109375" customWidth="1"/>
    <col min="8736" max="8736" width="15.42578125" customWidth="1"/>
    <col min="8737" max="8738" width="8.7109375" customWidth="1"/>
    <col min="8739" max="8739" width="14.85546875" customWidth="1"/>
    <col min="8740" max="8741" width="8.7109375" customWidth="1"/>
    <col min="8742" max="8742" width="16.42578125" customWidth="1"/>
    <col min="8743" max="8743" width="0" hidden="1" customWidth="1"/>
    <col min="8744" max="8745" width="8.7109375" customWidth="1"/>
    <col min="8746" max="8746" width="15.42578125" customWidth="1"/>
    <col min="8747" max="8748" width="8.7109375" customWidth="1"/>
    <col min="8749" max="8749" width="14.85546875" customWidth="1"/>
    <col min="8750" max="8751" width="8.7109375" customWidth="1"/>
    <col min="8752" max="8752" width="16.42578125" customWidth="1"/>
    <col min="8753" max="8753" width="0" hidden="1" customWidth="1"/>
    <col min="8754" max="8755" width="8.7109375" customWidth="1"/>
    <col min="8756" max="8756" width="15.42578125" customWidth="1"/>
    <col min="8757" max="8758" width="8.7109375" customWidth="1"/>
    <col min="8759" max="8759" width="14.85546875" customWidth="1"/>
    <col min="8760" max="8761" width="8.7109375" customWidth="1"/>
    <col min="8762" max="8762" width="16.42578125" customWidth="1"/>
    <col min="8763" max="8763" width="14.140625" customWidth="1"/>
    <col min="8964" max="8964" width="14" customWidth="1"/>
    <col min="8966" max="8967" width="19.42578125" customWidth="1"/>
    <col min="8968" max="8968" width="0" hidden="1" customWidth="1"/>
    <col min="8969" max="8970" width="8.7109375" customWidth="1"/>
    <col min="8971" max="8971" width="15.42578125" customWidth="1"/>
    <col min="8972" max="8973" width="8.7109375" customWidth="1"/>
    <col min="8974" max="8974" width="14.85546875" customWidth="1"/>
    <col min="8975" max="8976" width="8.7109375" customWidth="1"/>
    <col min="8977" max="8977" width="16.42578125" customWidth="1"/>
    <col min="8978" max="8979" width="14.140625" customWidth="1"/>
    <col min="8980" max="8981" width="8.7109375" customWidth="1"/>
    <col min="8982" max="8982" width="15.42578125" customWidth="1"/>
    <col min="8983" max="8984" width="8.7109375" customWidth="1"/>
    <col min="8985" max="8985" width="14.85546875" customWidth="1"/>
    <col min="8986" max="8987" width="8.7109375" customWidth="1"/>
    <col min="8988" max="8988" width="16.42578125" customWidth="1"/>
    <col min="8989" max="8989" width="14.140625" customWidth="1"/>
    <col min="8990" max="8991" width="8.7109375" customWidth="1"/>
    <col min="8992" max="8992" width="15.42578125" customWidth="1"/>
    <col min="8993" max="8994" width="8.7109375" customWidth="1"/>
    <col min="8995" max="8995" width="14.85546875" customWidth="1"/>
    <col min="8996" max="8997" width="8.7109375" customWidth="1"/>
    <col min="8998" max="8998" width="16.42578125" customWidth="1"/>
    <col min="8999" max="8999" width="0" hidden="1" customWidth="1"/>
    <col min="9000" max="9001" width="8.7109375" customWidth="1"/>
    <col min="9002" max="9002" width="15.42578125" customWidth="1"/>
    <col min="9003" max="9004" width="8.7109375" customWidth="1"/>
    <col min="9005" max="9005" width="14.85546875" customWidth="1"/>
    <col min="9006" max="9007" width="8.7109375" customWidth="1"/>
    <col min="9008" max="9008" width="16.42578125" customWidth="1"/>
    <col min="9009" max="9009" width="0" hidden="1" customWidth="1"/>
    <col min="9010" max="9011" width="8.7109375" customWidth="1"/>
    <col min="9012" max="9012" width="15.42578125" customWidth="1"/>
    <col min="9013" max="9014" width="8.7109375" customWidth="1"/>
    <col min="9015" max="9015" width="14.85546875" customWidth="1"/>
    <col min="9016" max="9017" width="8.7109375" customWidth="1"/>
    <col min="9018" max="9018" width="16.42578125" customWidth="1"/>
    <col min="9019" max="9019" width="14.140625" customWidth="1"/>
    <col min="9220" max="9220" width="14" customWidth="1"/>
    <col min="9222" max="9223" width="19.42578125" customWidth="1"/>
    <col min="9224" max="9224" width="0" hidden="1" customWidth="1"/>
    <col min="9225" max="9226" width="8.7109375" customWidth="1"/>
    <col min="9227" max="9227" width="15.42578125" customWidth="1"/>
    <col min="9228" max="9229" width="8.7109375" customWidth="1"/>
    <col min="9230" max="9230" width="14.85546875" customWidth="1"/>
    <col min="9231" max="9232" width="8.7109375" customWidth="1"/>
    <col min="9233" max="9233" width="16.42578125" customWidth="1"/>
    <col min="9234" max="9235" width="14.140625" customWidth="1"/>
    <col min="9236" max="9237" width="8.7109375" customWidth="1"/>
    <col min="9238" max="9238" width="15.42578125" customWidth="1"/>
    <col min="9239" max="9240" width="8.7109375" customWidth="1"/>
    <col min="9241" max="9241" width="14.85546875" customWidth="1"/>
    <col min="9242" max="9243" width="8.7109375" customWidth="1"/>
    <col min="9244" max="9244" width="16.42578125" customWidth="1"/>
    <col min="9245" max="9245" width="14.140625" customWidth="1"/>
    <col min="9246" max="9247" width="8.7109375" customWidth="1"/>
    <col min="9248" max="9248" width="15.42578125" customWidth="1"/>
    <col min="9249" max="9250" width="8.7109375" customWidth="1"/>
    <col min="9251" max="9251" width="14.85546875" customWidth="1"/>
    <col min="9252" max="9253" width="8.7109375" customWidth="1"/>
    <col min="9254" max="9254" width="16.42578125" customWidth="1"/>
    <col min="9255" max="9255" width="0" hidden="1" customWidth="1"/>
    <col min="9256" max="9257" width="8.7109375" customWidth="1"/>
    <col min="9258" max="9258" width="15.42578125" customWidth="1"/>
    <col min="9259" max="9260" width="8.7109375" customWidth="1"/>
    <col min="9261" max="9261" width="14.85546875" customWidth="1"/>
    <col min="9262" max="9263" width="8.7109375" customWidth="1"/>
    <col min="9264" max="9264" width="16.42578125" customWidth="1"/>
    <col min="9265" max="9265" width="0" hidden="1" customWidth="1"/>
    <col min="9266" max="9267" width="8.7109375" customWidth="1"/>
    <col min="9268" max="9268" width="15.42578125" customWidth="1"/>
    <col min="9269" max="9270" width="8.7109375" customWidth="1"/>
    <col min="9271" max="9271" width="14.85546875" customWidth="1"/>
    <col min="9272" max="9273" width="8.7109375" customWidth="1"/>
    <col min="9274" max="9274" width="16.42578125" customWidth="1"/>
    <col min="9275" max="9275" width="14.140625" customWidth="1"/>
    <col min="9476" max="9476" width="14" customWidth="1"/>
    <col min="9478" max="9479" width="19.42578125" customWidth="1"/>
    <col min="9480" max="9480" width="0" hidden="1" customWidth="1"/>
    <col min="9481" max="9482" width="8.7109375" customWidth="1"/>
    <col min="9483" max="9483" width="15.42578125" customWidth="1"/>
    <col min="9484" max="9485" width="8.7109375" customWidth="1"/>
    <col min="9486" max="9486" width="14.85546875" customWidth="1"/>
    <col min="9487" max="9488" width="8.7109375" customWidth="1"/>
    <col min="9489" max="9489" width="16.42578125" customWidth="1"/>
    <col min="9490" max="9491" width="14.140625" customWidth="1"/>
    <col min="9492" max="9493" width="8.7109375" customWidth="1"/>
    <col min="9494" max="9494" width="15.42578125" customWidth="1"/>
    <col min="9495" max="9496" width="8.7109375" customWidth="1"/>
    <col min="9497" max="9497" width="14.85546875" customWidth="1"/>
    <col min="9498" max="9499" width="8.7109375" customWidth="1"/>
    <col min="9500" max="9500" width="16.42578125" customWidth="1"/>
    <col min="9501" max="9501" width="14.140625" customWidth="1"/>
    <col min="9502" max="9503" width="8.7109375" customWidth="1"/>
    <col min="9504" max="9504" width="15.42578125" customWidth="1"/>
    <col min="9505" max="9506" width="8.7109375" customWidth="1"/>
    <col min="9507" max="9507" width="14.85546875" customWidth="1"/>
    <col min="9508" max="9509" width="8.7109375" customWidth="1"/>
    <col min="9510" max="9510" width="16.42578125" customWidth="1"/>
    <col min="9511" max="9511" width="0" hidden="1" customWidth="1"/>
    <col min="9512" max="9513" width="8.7109375" customWidth="1"/>
    <col min="9514" max="9514" width="15.42578125" customWidth="1"/>
    <col min="9515" max="9516" width="8.7109375" customWidth="1"/>
    <col min="9517" max="9517" width="14.85546875" customWidth="1"/>
    <col min="9518" max="9519" width="8.7109375" customWidth="1"/>
    <col min="9520" max="9520" width="16.42578125" customWidth="1"/>
    <col min="9521" max="9521" width="0" hidden="1" customWidth="1"/>
    <col min="9522" max="9523" width="8.7109375" customWidth="1"/>
    <col min="9524" max="9524" width="15.42578125" customWidth="1"/>
    <col min="9525" max="9526" width="8.7109375" customWidth="1"/>
    <col min="9527" max="9527" width="14.85546875" customWidth="1"/>
    <col min="9528" max="9529" width="8.7109375" customWidth="1"/>
    <col min="9530" max="9530" width="16.42578125" customWidth="1"/>
    <col min="9531" max="9531" width="14.140625" customWidth="1"/>
    <col min="9732" max="9732" width="14" customWidth="1"/>
    <col min="9734" max="9735" width="19.42578125" customWidth="1"/>
    <col min="9736" max="9736" width="0" hidden="1" customWidth="1"/>
    <col min="9737" max="9738" width="8.7109375" customWidth="1"/>
    <col min="9739" max="9739" width="15.42578125" customWidth="1"/>
    <col min="9740" max="9741" width="8.7109375" customWidth="1"/>
    <col min="9742" max="9742" width="14.85546875" customWidth="1"/>
    <col min="9743" max="9744" width="8.7109375" customWidth="1"/>
    <col min="9745" max="9745" width="16.42578125" customWidth="1"/>
    <col min="9746" max="9747" width="14.140625" customWidth="1"/>
    <col min="9748" max="9749" width="8.7109375" customWidth="1"/>
    <col min="9750" max="9750" width="15.42578125" customWidth="1"/>
    <col min="9751" max="9752" width="8.7109375" customWidth="1"/>
    <col min="9753" max="9753" width="14.85546875" customWidth="1"/>
    <col min="9754" max="9755" width="8.7109375" customWidth="1"/>
    <col min="9756" max="9756" width="16.42578125" customWidth="1"/>
    <col min="9757" max="9757" width="14.140625" customWidth="1"/>
    <col min="9758" max="9759" width="8.7109375" customWidth="1"/>
    <col min="9760" max="9760" width="15.42578125" customWidth="1"/>
    <col min="9761" max="9762" width="8.7109375" customWidth="1"/>
    <col min="9763" max="9763" width="14.85546875" customWidth="1"/>
    <col min="9764" max="9765" width="8.7109375" customWidth="1"/>
    <col min="9766" max="9766" width="16.42578125" customWidth="1"/>
    <col min="9767" max="9767" width="0" hidden="1" customWidth="1"/>
    <col min="9768" max="9769" width="8.7109375" customWidth="1"/>
    <col min="9770" max="9770" width="15.42578125" customWidth="1"/>
    <col min="9771" max="9772" width="8.7109375" customWidth="1"/>
    <col min="9773" max="9773" width="14.85546875" customWidth="1"/>
    <col min="9774" max="9775" width="8.7109375" customWidth="1"/>
    <col min="9776" max="9776" width="16.42578125" customWidth="1"/>
    <col min="9777" max="9777" width="0" hidden="1" customWidth="1"/>
    <col min="9778" max="9779" width="8.7109375" customWidth="1"/>
    <col min="9780" max="9780" width="15.42578125" customWidth="1"/>
    <col min="9781" max="9782" width="8.7109375" customWidth="1"/>
    <col min="9783" max="9783" width="14.85546875" customWidth="1"/>
    <col min="9784" max="9785" width="8.7109375" customWidth="1"/>
    <col min="9786" max="9786" width="16.42578125" customWidth="1"/>
    <col min="9787" max="9787" width="14.140625" customWidth="1"/>
    <col min="9988" max="9988" width="14" customWidth="1"/>
    <col min="9990" max="9991" width="19.42578125" customWidth="1"/>
    <col min="9992" max="9992" width="0" hidden="1" customWidth="1"/>
    <col min="9993" max="9994" width="8.7109375" customWidth="1"/>
    <col min="9995" max="9995" width="15.42578125" customWidth="1"/>
    <col min="9996" max="9997" width="8.7109375" customWidth="1"/>
    <col min="9998" max="9998" width="14.85546875" customWidth="1"/>
    <col min="9999" max="10000" width="8.7109375" customWidth="1"/>
    <col min="10001" max="10001" width="16.42578125" customWidth="1"/>
    <col min="10002" max="10003" width="14.140625" customWidth="1"/>
    <col min="10004" max="10005" width="8.7109375" customWidth="1"/>
    <col min="10006" max="10006" width="15.42578125" customWidth="1"/>
    <col min="10007" max="10008" width="8.7109375" customWidth="1"/>
    <col min="10009" max="10009" width="14.85546875" customWidth="1"/>
    <col min="10010" max="10011" width="8.7109375" customWidth="1"/>
    <col min="10012" max="10012" width="16.42578125" customWidth="1"/>
    <col min="10013" max="10013" width="14.140625" customWidth="1"/>
    <col min="10014" max="10015" width="8.7109375" customWidth="1"/>
    <col min="10016" max="10016" width="15.42578125" customWidth="1"/>
    <col min="10017" max="10018" width="8.7109375" customWidth="1"/>
    <col min="10019" max="10019" width="14.85546875" customWidth="1"/>
    <col min="10020" max="10021" width="8.7109375" customWidth="1"/>
    <col min="10022" max="10022" width="16.42578125" customWidth="1"/>
    <col min="10023" max="10023" width="0" hidden="1" customWidth="1"/>
    <col min="10024" max="10025" width="8.7109375" customWidth="1"/>
    <col min="10026" max="10026" width="15.42578125" customWidth="1"/>
    <col min="10027" max="10028" width="8.7109375" customWidth="1"/>
    <col min="10029" max="10029" width="14.85546875" customWidth="1"/>
    <col min="10030" max="10031" width="8.7109375" customWidth="1"/>
    <col min="10032" max="10032" width="16.42578125" customWidth="1"/>
    <col min="10033" max="10033" width="0" hidden="1" customWidth="1"/>
    <col min="10034" max="10035" width="8.7109375" customWidth="1"/>
    <col min="10036" max="10036" width="15.42578125" customWidth="1"/>
    <col min="10037" max="10038" width="8.7109375" customWidth="1"/>
    <col min="10039" max="10039" width="14.85546875" customWidth="1"/>
    <col min="10040" max="10041" width="8.7109375" customWidth="1"/>
    <col min="10042" max="10042" width="16.42578125" customWidth="1"/>
    <col min="10043" max="10043" width="14.140625" customWidth="1"/>
    <col min="10244" max="10244" width="14" customWidth="1"/>
    <col min="10246" max="10247" width="19.42578125" customWidth="1"/>
    <col min="10248" max="10248" width="0" hidden="1" customWidth="1"/>
    <col min="10249" max="10250" width="8.7109375" customWidth="1"/>
    <col min="10251" max="10251" width="15.42578125" customWidth="1"/>
    <col min="10252" max="10253" width="8.7109375" customWidth="1"/>
    <col min="10254" max="10254" width="14.85546875" customWidth="1"/>
    <col min="10255" max="10256" width="8.7109375" customWidth="1"/>
    <col min="10257" max="10257" width="16.42578125" customWidth="1"/>
    <col min="10258" max="10259" width="14.140625" customWidth="1"/>
    <col min="10260" max="10261" width="8.7109375" customWidth="1"/>
    <col min="10262" max="10262" width="15.42578125" customWidth="1"/>
    <col min="10263" max="10264" width="8.7109375" customWidth="1"/>
    <col min="10265" max="10265" width="14.85546875" customWidth="1"/>
    <col min="10266" max="10267" width="8.7109375" customWidth="1"/>
    <col min="10268" max="10268" width="16.42578125" customWidth="1"/>
    <col min="10269" max="10269" width="14.140625" customWidth="1"/>
    <col min="10270" max="10271" width="8.7109375" customWidth="1"/>
    <col min="10272" max="10272" width="15.42578125" customWidth="1"/>
    <col min="10273" max="10274" width="8.7109375" customWidth="1"/>
    <col min="10275" max="10275" width="14.85546875" customWidth="1"/>
    <col min="10276" max="10277" width="8.7109375" customWidth="1"/>
    <col min="10278" max="10278" width="16.42578125" customWidth="1"/>
    <col min="10279" max="10279" width="0" hidden="1" customWidth="1"/>
    <col min="10280" max="10281" width="8.7109375" customWidth="1"/>
    <col min="10282" max="10282" width="15.42578125" customWidth="1"/>
    <col min="10283" max="10284" width="8.7109375" customWidth="1"/>
    <col min="10285" max="10285" width="14.85546875" customWidth="1"/>
    <col min="10286" max="10287" width="8.7109375" customWidth="1"/>
    <col min="10288" max="10288" width="16.42578125" customWidth="1"/>
    <col min="10289" max="10289" width="0" hidden="1" customWidth="1"/>
    <col min="10290" max="10291" width="8.7109375" customWidth="1"/>
    <col min="10292" max="10292" width="15.42578125" customWidth="1"/>
    <col min="10293" max="10294" width="8.7109375" customWidth="1"/>
    <col min="10295" max="10295" width="14.85546875" customWidth="1"/>
    <col min="10296" max="10297" width="8.7109375" customWidth="1"/>
    <col min="10298" max="10298" width="16.42578125" customWidth="1"/>
    <col min="10299" max="10299" width="14.140625" customWidth="1"/>
    <col min="10500" max="10500" width="14" customWidth="1"/>
    <col min="10502" max="10503" width="19.42578125" customWidth="1"/>
    <col min="10504" max="10504" width="0" hidden="1" customWidth="1"/>
    <col min="10505" max="10506" width="8.7109375" customWidth="1"/>
    <col min="10507" max="10507" width="15.42578125" customWidth="1"/>
    <col min="10508" max="10509" width="8.7109375" customWidth="1"/>
    <col min="10510" max="10510" width="14.85546875" customWidth="1"/>
    <col min="10511" max="10512" width="8.7109375" customWidth="1"/>
    <col min="10513" max="10513" width="16.42578125" customWidth="1"/>
    <col min="10514" max="10515" width="14.140625" customWidth="1"/>
    <col min="10516" max="10517" width="8.7109375" customWidth="1"/>
    <col min="10518" max="10518" width="15.42578125" customWidth="1"/>
    <col min="10519" max="10520" width="8.7109375" customWidth="1"/>
    <col min="10521" max="10521" width="14.85546875" customWidth="1"/>
    <col min="10522" max="10523" width="8.7109375" customWidth="1"/>
    <col min="10524" max="10524" width="16.42578125" customWidth="1"/>
    <col min="10525" max="10525" width="14.140625" customWidth="1"/>
    <col min="10526" max="10527" width="8.7109375" customWidth="1"/>
    <col min="10528" max="10528" width="15.42578125" customWidth="1"/>
    <col min="10529" max="10530" width="8.7109375" customWidth="1"/>
    <col min="10531" max="10531" width="14.85546875" customWidth="1"/>
    <col min="10532" max="10533" width="8.7109375" customWidth="1"/>
    <col min="10534" max="10534" width="16.42578125" customWidth="1"/>
    <col min="10535" max="10535" width="0" hidden="1" customWidth="1"/>
    <col min="10536" max="10537" width="8.7109375" customWidth="1"/>
    <col min="10538" max="10538" width="15.42578125" customWidth="1"/>
    <col min="10539" max="10540" width="8.7109375" customWidth="1"/>
    <col min="10541" max="10541" width="14.85546875" customWidth="1"/>
    <col min="10542" max="10543" width="8.7109375" customWidth="1"/>
    <col min="10544" max="10544" width="16.42578125" customWidth="1"/>
    <col min="10545" max="10545" width="0" hidden="1" customWidth="1"/>
    <col min="10546" max="10547" width="8.7109375" customWidth="1"/>
    <col min="10548" max="10548" width="15.42578125" customWidth="1"/>
    <col min="10549" max="10550" width="8.7109375" customWidth="1"/>
    <col min="10551" max="10551" width="14.85546875" customWidth="1"/>
    <col min="10552" max="10553" width="8.7109375" customWidth="1"/>
    <col min="10554" max="10554" width="16.42578125" customWidth="1"/>
    <col min="10555" max="10555" width="14.140625" customWidth="1"/>
    <col min="10756" max="10756" width="14" customWidth="1"/>
    <col min="10758" max="10759" width="19.42578125" customWidth="1"/>
    <col min="10760" max="10760" width="0" hidden="1" customWidth="1"/>
    <col min="10761" max="10762" width="8.7109375" customWidth="1"/>
    <col min="10763" max="10763" width="15.42578125" customWidth="1"/>
    <col min="10764" max="10765" width="8.7109375" customWidth="1"/>
    <col min="10766" max="10766" width="14.85546875" customWidth="1"/>
    <col min="10767" max="10768" width="8.7109375" customWidth="1"/>
    <col min="10769" max="10769" width="16.42578125" customWidth="1"/>
    <col min="10770" max="10771" width="14.140625" customWidth="1"/>
    <col min="10772" max="10773" width="8.7109375" customWidth="1"/>
    <col min="10774" max="10774" width="15.42578125" customWidth="1"/>
    <col min="10775" max="10776" width="8.7109375" customWidth="1"/>
    <col min="10777" max="10777" width="14.85546875" customWidth="1"/>
    <col min="10778" max="10779" width="8.7109375" customWidth="1"/>
    <col min="10780" max="10780" width="16.42578125" customWidth="1"/>
    <col min="10781" max="10781" width="14.140625" customWidth="1"/>
    <col min="10782" max="10783" width="8.7109375" customWidth="1"/>
    <col min="10784" max="10784" width="15.42578125" customWidth="1"/>
    <col min="10785" max="10786" width="8.7109375" customWidth="1"/>
    <col min="10787" max="10787" width="14.85546875" customWidth="1"/>
    <col min="10788" max="10789" width="8.7109375" customWidth="1"/>
    <col min="10790" max="10790" width="16.42578125" customWidth="1"/>
    <col min="10791" max="10791" width="0" hidden="1" customWidth="1"/>
    <col min="10792" max="10793" width="8.7109375" customWidth="1"/>
    <col min="10794" max="10794" width="15.42578125" customWidth="1"/>
    <col min="10795" max="10796" width="8.7109375" customWidth="1"/>
    <col min="10797" max="10797" width="14.85546875" customWidth="1"/>
    <col min="10798" max="10799" width="8.7109375" customWidth="1"/>
    <col min="10800" max="10800" width="16.42578125" customWidth="1"/>
    <col min="10801" max="10801" width="0" hidden="1" customWidth="1"/>
    <col min="10802" max="10803" width="8.7109375" customWidth="1"/>
    <col min="10804" max="10804" width="15.42578125" customWidth="1"/>
    <col min="10805" max="10806" width="8.7109375" customWidth="1"/>
    <col min="10807" max="10807" width="14.85546875" customWidth="1"/>
    <col min="10808" max="10809" width="8.7109375" customWidth="1"/>
    <col min="10810" max="10810" width="16.42578125" customWidth="1"/>
    <col min="10811" max="10811" width="14.140625" customWidth="1"/>
    <col min="11012" max="11012" width="14" customWidth="1"/>
    <col min="11014" max="11015" width="19.42578125" customWidth="1"/>
    <col min="11016" max="11016" width="0" hidden="1" customWidth="1"/>
    <col min="11017" max="11018" width="8.7109375" customWidth="1"/>
    <col min="11019" max="11019" width="15.42578125" customWidth="1"/>
    <col min="11020" max="11021" width="8.7109375" customWidth="1"/>
    <col min="11022" max="11022" width="14.85546875" customWidth="1"/>
    <col min="11023" max="11024" width="8.7109375" customWidth="1"/>
    <col min="11025" max="11025" width="16.42578125" customWidth="1"/>
    <col min="11026" max="11027" width="14.140625" customWidth="1"/>
    <col min="11028" max="11029" width="8.7109375" customWidth="1"/>
    <col min="11030" max="11030" width="15.42578125" customWidth="1"/>
    <col min="11031" max="11032" width="8.7109375" customWidth="1"/>
    <col min="11033" max="11033" width="14.85546875" customWidth="1"/>
    <col min="11034" max="11035" width="8.7109375" customWidth="1"/>
    <col min="11036" max="11036" width="16.42578125" customWidth="1"/>
    <col min="11037" max="11037" width="14.140625" customWidth="1"/>
    <col min="11038" max="11039" width="8.7109375" customWidth="1"/>
    <col min="11040" max="11040" width="15.42578125" customWidth="1"/>
    <col min="11041" max="11042" width="8.7109375" customWidth="1"/>
    <col min="11043" max="11043" width="14.85546875" customWidth="1"/>
    <col min="11044" max="11045" width="8.7109375" customWidth="1"/>
    <col min="11046" max="11046" width="16.42578125" customWidth="1"/>
    <col min="11047" max="11047" width="0" hidden="1" customWidth="1"/>
    <col min="11048" max="11049" width="8.7109375" customWidth="1"/>
    <col min="11050" max="11050" width="15.42578125" customWidth="1"/>
    <col min="11051" max="11052" width="8.7109375" customWidth="1"/>
    <col min="11053" max="11053" width="14.85546875" customWidth="1"/>
    <col min="11054" max="11055" width="8.7109375" customWidth="1"/>
    <col min="11056" max="11056" width="16.42578125" customWidth="1"/>
    <col min="11057" max="11057" width="0" hidden="1" customWidth="1"/>
    <col min="11058" max="11059" width="8.7109375" customWidth="1"/>
    <col min="11060" max="11060" width="15.42578125" customWidth="1"/>
    <col min="11061" max="11062" width="8.7109375" customWidth="1"/>
    <col min="11063" max="11063" width="14.85546875" customWidth="1"/>
    <col min="11064" max="11065" width="8.7109375" customWidth="1"/>
    <col min="11066" max="11066" width="16.42578125" customWidth="1"/>
    <col min="11067" max="11067" width="14.140625" customWidth="1"/>
    <col min="11268" max="11268" width="14" customWidth="1"/>
    <col min="11270" max="11271" width="19.42578125" customWidth="1"/>
    <col min="11272" max="11272" width="0" hidden="1" customWidth="1"/>
    <col min="11273" max="11274" width="8.7109375" customWidth="1"/>
    <col min="11275" max="11275" width="15.42578125" customWidth="1"/>
    <col min="11276" max="11277" width="8.7109375" customWidth="1"/>
    <col min="11278" max="11278" width="14.85546875" customWidth="1"/>
    <col min="11279" max="11280" width="8.7109375" customWidth="1"/>
    <col min="11281" max="11281" width="16.42578125" customWidth="1"/>
    <col min="11282" max="11283" width="14.140625" customWidth="1"/>
    <col min="11284" max="11285" width="8.7109375" customWidth="1"/>
    <col min="11286" max="11286" width="15.42578125" customWidth="1"/>
    <col min="11287" max="11288" width="8.7109375" customWidth="1"/>
    <col min="11289" max="11289" width="14.85546875" customWidth="1"/>
    <col min="11290" max="11291" width="8.7109375" customWidth="1"/>
    <col min="11292" max="11292" width="16.42578125" customWidth="1"/>
    <col min="11293" max="11293" width="14.140625" customWidth="1"/>
    <col min="11294" max="11295" width="8.7109375" customWidth="1"/>
    <col min="11296" max="11296" width="15.42578125" customWidth="1"/>
    <col min="11297" max="11298" width="8.7109375" customWidth="1"/>
    <col min="11299" max="11299" width="14.85546875" customWidth="1"/>
    <col min="11300" max="11301" width="8.7109375" customWidth="1"/>
    <col min="11302" max="11302" width="16.42578125" customWidth="1"/>
    <col min="11303" max="11303" width="0" hidden="1" customWidth="1"/>
    <col min="11304" max="11305" width="8.7109375" customWidth="1"/>
    <col min="11306" max="11306" width="15.42578125" customWidth="1"/>
    <col min="11307" max="11308" width="8.7109375" customWidth="1"/>
    <col min="11309" max="11309" width="14.85546875" customWidth="1"/>
    <col min="11310" max="11311" width="8.7109375" customWidth="1"/>
    <col min="11312" max="11312" width="16.42578125" customWidth="1"/>
    <col min="11313" max="11313" width="0" hidden="1" customWidth="1"/>
    <col min="11314" max="11315" width="8.7109375" customWidth="1"/>
    <col min="11316" max="11316" width="15.42578125" customWidth="1"/>
    <col min="11317" max="11318" width="8.7109375" customWidth="1"/>
    <col min="11319" max="11319" width="14.85546875" customWidth="1"/>
    <col min="11320" max="11321" width="8.7109375" customWidth="1"/>
    <col min="11322" max="11322" width="16.42578125" customWidth="1"/>
    <col min="11323" max="11323" width="14.140625" customWidth="1"/>
    <col min="11524" max="11524" width="14" customWidth="1"/>
    <col min="11526" max="11527" width="19.42578125" customWidth="1"/>
    <col min="11528" max="11528" width="0" hidden="1" customWidth="1"/>
    <col min="11529" max="11530" width="8.7109375" customWidth="1"/>
    <col min="11531" max="11531" width="15.42578125" customWidth="1"/>
    <col min="11532" max="11533" width="8.7109375" customWidth="1"/>
    <col min="11534" max="11534" width="14.85546875" customWidth="1"/>
    <col min="11535" max="11536" width="8.7109375" customWidth="1"/>
    <col min="11537" max="11537" width="16.42578125" customWidth="1"/>
    <col min="11538" max="11539" width="14.140625" customWidth="1"/>
    <col min="11540" max="11541" width="8.7109375" customWidth="1"/>
    <col min="11542" max="11542" width="15.42578125" customWidth="1"/>
    <col min="11543" max="11544" width="8.7109375" customWidth="1"/>
    <col min="11545" max="11545" width="14.85546875" customWidth="1"/>
    <col min="11546" max="11547" width="8.7109375" customWidth="1"/>
    <col min="11548" max="11548" width="16.42578125" customWidth="1"/>
    <col min="11549" max="11549" width="14.140625" customWidth="1"/>
    <col min="11550" max="11551" width="8.7109375" customWidth="1"/>
    <col min="11552" max="11552" width="15.42578125" customWidth="1"/>
    <col min="11553" max="11554" width="8.7109375" customWidth="1"/>
    <col min="11555" max="11555" width="14.85546875" customWidth="1"/>
    <col min="11556" max="11557" width="8.7109375" customWidth="1"/>
    <col min="11558" max="11558" width="16.42578125" customWidth="1"/>
    <col min="11559" max="11559" width="0" hidden="1" customWidth="1"/>
    <col min="11560" max="11561" width="8.7109375" customWidth="1"/>
    <col min="11562" max="11562" width="15.42578125" customWidth="1"/>
    <col min="11563" max="11564" width="8.7109375" customWidth="1"/>
    <col min="11565" max="11565" width="14.85546875" customWidth="1"/>
    <col min="11566" max="11567" width="8.7109375" customWidth="1"/>
    <col min="11568" max="11568" width="16.42578125" customWidth="1"/>
    <col min="11569" max="11569" width="0" hidden="1" customWidth="1"/>
    <col min="11570" max="11571" width="8.7109375" customWidth="1"/>
    <col min="11572" max="11572" width="15.42578125" customWidth="1"/>
    <col min="11573" max="11574" width="8.7109375" customWidth="1"/>
    <col min="11575" max="11575" width="14.85546875" customWidth="1"/>
    <col min="11576" max="11577" width="8.7109375" customWidth="1"/>
    <col min="11578" max="11578" width="16.42578125" customWidth="1"/>
    <col min="11579" max="11579" width="14.140625" customWidth="1"/>
    <col min="11780" max="11780" width="14" customWidth="1"/>
    <col min="11782" max="11783" width="19.42578125" customWidth="1"/>
    <col min="11784" max="11784" width="0" hidden="1" customWidth="1"/>
    <col min="11785" max="11786" width="8.7109375" customWidth="1"/>
    <col min="11787" max="11787" width="15.42578125" customWidth="1"/>
    <col min="11788" max="11789" width="8.7109375" customWidth="1"/>
    <col min="11790" max="11790" width="14.85546875" customWidth="1"/>
    <col min="11791" max="11792" width="8.7109375" customWidth="1"/>
    <col min="11793" max="11793" width="16.42578125" customWidth="1"/>
    <col min="11794" max="11795" width="14.140625" customWidth="1"/>
    <col min="11796" max="11797" width="8.7109375" customWidth="1"/>
    <col min="11798" max="11798" width="15.42578125" customWidth="1"/>
    <col min="11799" max="11800" width="8.7109375" customWidth="1"/>
    <col min="11801" max="11801" width="14.85546875" customWidth="1"/>
    <col min="11802" max="11803" width="8.7109375" customWidth="1"/>
    <col min="11804" max="11804" width="16.42578125" customWidth="1"/>
    <col min="11805" max="11805" width="14.140625" customWidth="1"/>
    <col min="11806" max="11807" width="8.7109375" customWidth="1"/>
    <col min="11808" max="11808" width="15.42578125" customWidth="1"/>
    <col min="11809" max="11810" width="8.7109375" customWidth="1"/>
    <col min="11811" max="11811" width="14.85546875" customWidth="1"/>
    <col min="11812" max="11813" width="8.7109375" customWidth="1"/>
    <col min="11814" max="11814" width="16.42578125" customWidth="1"/>
    <col min="11815" max="11815" width="0" hidden="1" customWidth="1"/>
    <col min="11816" max="11817" width="8.7109375" customWidth="1"/>
    <col min="11818" max="11818" width="15.42578125" customWidth="1"/>
    <col min="11819" max="11820" width="8.7109375" customWidth="1"/>
    <col min="11821" max="11821" width="14.85546875" customWidth="1"/>
    <col min="11822" max="11823" width="8.7109375" customWidth="1"/>
    <col min="11824" max="11824" width="16.42578125" customWidth="1"/>
    <col min="11825" max="11825" width="0" hidden="1" customWidth="1"/>
    <col min="11826" max="11827" width="8.7109375" customWidth="1"/>
    <col min="11828" max="11828" width="15.42578125" customWidth="1"/>
    <col min="11829" max="11830" width="8.7109375" customWidth="1"/>
    <col min="11831" max="11831" width="14.85546875" customWidth="1"/>
    <col min="11832" max="11833" width="8.7109375" customWidth="1"/>
    <col min="11834" max="11834" width="16.42578125" customWidth="1"/>
    <col min="11835" max="11835" width="14.140625" customWidth="1"/>
    <col min="12036" max="12036" width="14" customWidth="1"/>
    <col min="12038" max="12039" width="19.42578125" customWidth="1"/>
    <col min="12040" max="12040" width="0" hidden="1" customWidth="1"/>
    <col min="12041" max="12042" width="8.7109375" customWidth="1"/>
    <col min="12043" max="12043" width="15.42578125" customWidth="1"/>
    <col min="12044" max="12045" width="8.7109375" customWidth="1"/>
    <col min="12046" max="12046" width="14.85546875" customWidth="1"/>
    <col min="12047" max="12048" width="8.7109375" customWidth="1"/>
    <col min="12049" max="12049" width="16.42578125" customWidth="1"/>
    <col min="12050" max="12051" width="14.140625" customWidth="1"/>
    <col min="12052" max="12053" width="8.7109375" customWidth="1"/>
    <col min="12054" max="12054" width="15.42578125" customWidth="1"/>
    <col min="12055" max="12056" width="8.7109375" customWidth="1"/>
    <col min="12057" max="12057" width="14.85546875" customWidth="1"/>
    <col min="12058" max="12059" width="8.7109375" customWidth="1"/>
    <col min="12060" max="12060" width="16.42578125" customWidth="1"/>
    <col min="12061" max="12061" width="14.140625" customWidth="1"/>
    <col min="12062" max="12063" width="8.7109375" customWidth="1"/>
    <col min="12064" max="12064" width="15.42578125" customWidth="1"/>
    <col min="12065" max="12066" width="8.7109375" customWidth="1"/>
    <col min="12067" max="12067" width="14.85546875" customWidth="1"/>
    <col min="12068" max="12069" width="8.7109375" customWidth="1"/>
    <col min="12070" max="12070" width="16.42578125" customWidth="1"/>
    <col min="12071" max="12071" width="0" hidden="1" customWidth="1"/>
    <col min="12072" max="12073" width="8.7109375" customWidth="1"/>
    <col min="12074" max="12074" width="15.42578125" customWidth="1"/>
    <col min="12075" max="12076" width="8.7109375" customWidth="1"/>
    <col min="12077" max="12077" width="14.85546875" customWidth="1"/>
    <col min="12078" max="12079" width="8.7109375" customWidth="1"/>
    <col min="12080" max="12080" width="16.42578125" customWidth="1"/>
    <col min="12081" max="12081" width="0" hidden="1" customWidth="1"/>
    <col min="12082" max="12083" width="8.7109375" customWidth="1"/>
    <col min="12084" max="12084" width="15.42578125" customWidth="1"/>
    <col min="12085" max="12086" width="8.7109375" customWidth="1"/>
    <col min="12087" max="12087" width="14.85546875" customWidth="1"/>
    <col min="12088" max="12089" width="8.7109375" customWidth="1"/>
    <col min="12090" max="12090" width="16.42578125" customWidth="1"/>
    <col min="12091" max="12091" width="14.140625" customWidth="1"/>
    <col min="12292" max="12292" width="14" customWidth="1"/>
    <col min="12294" max="12295" width="19.42578125" customWidth="1"/>
    <col min="12296" max="12296" width="0" hidden="1" customWidth="1"/>
    <col min="12297" max="12298" width="8.7109375" customWidth="1"/>
    <col min="12299" max="12299" width="15.42578125" customWidth="1"/>
    <col min="12300" max="12301" width="8.7109375" customWidth="1"/>
    <col min="12302" max="12302" width="14.85546875" customWidth="1"/>
    <col min="12303" max="12304" width="8.7109375" customWidth="1"/>
    <col min="12305" max="12305" width="16.42578125" customWidth="1"/>
    <col min="12306" max="12307" width="14.140625" customWidth="1"/>
    <col min="12308" max="12309" width="8.7109375" customWidth="1"/>
    <col min="12310" max="12310" width="15.42578125" customWidth="1"/>
    <col min="12311" max="12312" width="8.7109375" customWidth="1"/>
    <col min="12313" max="12313" width="14.85546875" customWidth="1"/>
    <col min="12314" max="12315" width="8.7109375" customWidth="1"/>
    <col min="12316" max="12316" width="16.42578125" customWidth="1"/>
    <col min="12317" max="12317" width="14.140625" customWidth="1"/>
    <col min="12318" max="12319" width="8.7109375" customWidth="1"/>
    <col min="12320" max="12320" width="15.42578125" customWidth="1"/>
    <col min="12321" max="12322" width="8.7109375" customWidth="1"/>
    <col min="12323" max="12323" width="14.85546875" customWidth="1"/>
    <col min="12324" max="12325" width="8.7109375" customWidth="1"/>
    <col min="12326" max="12326" width="16.42578125" customWidth="1"/>
    <col min="12327" max="12327" width="0" hidden="1" customWidth="1"/>
    <col min="12328" max="12329" width="8.7109375" customWidth="1"/>
    <col min="12330" max="12330" width="15.42578125" customWidth="1"/>
    <col min="12331" max="12332" width="8.7109375" customWidth="1"/>
    <col min="12333" max="12333" width="14.85546875" customWidth="1"/>
    <col min="12334" max="12335" width="8.7109375" customWidth="1"/>
    <col min="12336" max="12336" width="16.42578125" customWidth="1"/>
    <col min="12337" max="12337" width="0" hidden="1" customWidth="1"/>
    <col min="12338" max="12339" width="8.7109375" customWidth="1"/>
    <col min="12340" max="12340" width="15.42578125" customWidth="1"/>
    <col min="12341" max="12342" width="8.7109375" customWidth="1"/>
    <col min="12343" max="12343" width="14.85546875" customWidth="1"/>
    <col min="12344" max="12345" width="8.7109375" customWidth="1"/>
    <col min="12346" max="12346" width="16.42578125" customWidth="1"/>
    <col min="12347" max="12347" width="14.140625" customWidth="1"/>
    <col min="12548" max="12548" width="14" customWidth="1"/>
    <col min="12550" max="12551" width="19.42578125" customWidth="1"/>
    <col min="12552" max="12552" width="0" hidden="1" customWidth="1"/>
    <col min="12553" max="12554" width="8.7109375" customWidth="1"/>
    <col min="12555" max="12555" width="15.42578125" customWidth="1"/>
    <col min="12556" max="12557" width="8.7109375" customWidth="1"/>
    <col min="12558" max="12558" width="14.85546875" customWidth="1"/>
    <col min="12559" max="12560" width="8.7109375" customWidth="1"/>
    <col min="12561" max="12561" width="16.42578125" customWidth="1"/>
    <col min="12562" max="12563" width="14.140625" customWidth="1"/>
    <col min="12564" max="12565" width="8.7109375" customWidth="1"/>
    <col min="12566" max="12566" width="15.42578125" customWidth="1"/>
    <col min="12567" max="12568" width="8.7109375" customWidth="1"/>
    <col min="12569" max="12569" width="14.85546875" customWidth="1"/>
    <col min="12570" max="12571" width="8.7109375" customWidth="1"/>
    <col min="12572" max="12572" width="16.42578125" customWidth="1"/>
    <col min="12573" max="12573" width="14.140625" customWidth="1"/>
    <col min="12574" max="12575" width="8.7109375" customWidth="1"/>
    <col min="12576" max="12576" width="15.42578125" customWidth="1"/>
    <col min="12577" max="12578" width="8.7109375" customWidth="1"/>
    <col min="12579" max="12579" width="14.85546875" customWidth="1"/>
    <col min="12580" max="12581" width="8.7109375" customWidth="1"/>
    <col min="12582" max="12582" width="16.42578125" customWidth="1"/>
    <col min="12583" max="12583" width="0" hidden="1" customWidth="1"/>
    <col min="12584" max="12585" width="8.7109375" customWidth="1"/>
    <col min="12586" max="12586" width="15.42578125" customWidth="1"/>
    <col min="12587" max="12588" width="8.7109375" customWidth="1"/>
    <col min="12589" max="12589" width="14.85546875" customWidth="1"/>
    <col min="12590" max="12591" width="8.7109375" customWidth="1"/>
    <col min="12592" max="12592" width="16.42578125" customWidth="1"/>
    <col min="12593" max="12593" width="0" hidden="1" customWidth="1"/>
    <col min="12594" max="12595" width="8.7109375" customWidth="1"/>
    <col min="12596" max="12596" width="15.42578125" customWidth="1"/>
    <col min="12597" max="12598" width="8.7109375" customWidth="1"/>
    <col min="12599" max="12599" width="14.85546875" customWidth="1"/>
    <col min="12600" max="12601" width="8.7109375" customWidth="1"/>
    <col min="12602" max="12602" width="16.42578125" customWidth="1"/>
    <col min="12603" max="12603" width="14.140625" customWidth="1"/>
    <col min="12804" max="12804" width="14" customWidth="1"/>
    <col min="12806" max="12807" width="19.42578125" customWidth="1"/>
    <col min="12808" max="12808" width="0" hidden="1" customWidth="1"/>
    <col min="12809" max="12810" width="8.7109375" customWidth="1"/>
    <col min="12811" max="12811" width="15.42578125" customWidth="1"/>
    <col min="12812" max="12813" width="8.7109375" customWidth="1"/>
    <col min="12814" max="12814" width="14.85546875" customWidth="1"/>
    <col min="12815" max="12816" width="8.7109375" customWidth="1"/>
    <col min="12817" max="12817" width="16.42578125" customWidth="1"/>
    <col min="12818" max="12819" width="14.140625" customWidth="1"/>
    <col min="12820" max="12821" width="8.7109375" customWidth="1"/>
    <col min="12822" max="12822" width="15.42578125" customWidth="1"/>
    <col min="12823" max="12824" width="8.7109375" customWidth="1"/>
    <col min="12825" max="12825" width="14.85546875" customWidth="1"/>
    <col min="12826" max="12827" width="8.7109375" customWidth="1"/>
    <col min="12828" max="12828" width="16.42578125" customWidth="1"/>
    <col min="12829" max="12829" width="14.140625" customWidth="1"/>
    <col min="12830" max="12831" width="8.7109375" customWidth="1"/>
    <col min="12832" max="12832" width="15.42578125" customWidth="1"/>
    <col min="12833" max="12834" width="8.7109375" customWidth="1"/>
    <col min="12835" max="12835" width="14.85546875" customWidth="1"/>
    <col min="12836" max="12837" width="8.7109375" customWidth="1"/>
    <col min="12838" max="12838" width="16.42578125" customWidth="1"/>
    <col min="12839" max="12839" width="0" hidden="1" customWidth="1"/>
    <col min="12840" max="12841" width="8.7109375" customWidth="1"/>
    <col min="12842" max="12842" width="15.42578125" customWidth="1"/>
    <col min="12843" max="12844" width="8.7109375" customWidth="1"/>
    <col min="12845" max="12845" width="14.85546875" customWidth="1"/>
    <col min="12846" max="12847" width="8.7109375" customWidth="1"/>
    <col min="12848" max="12848" width="16.42578125" customWidth="1"/>
    <col min="12849" max="12849" width="0" hidden="1" customWidth="1"/>
    <col min="12850" max="12851" width="8.7109375" customWidth="1"/>
    <col min="12852" max="12852" width="15.42578125" customWidth="1"/>
    <col min="12853" max="12854" width="8.7109375" customWidth="1"/>
    <col min="12855" max="12855" width="14.85546875" customWidth="1"/>
    <col min="12856" max="12857" width="8.7109375" customWidth="1"/>
    <col min="12858" max="12858" width="16.42578125" customWidth="1"/>
    <col min="12859" max="12859" width="14.140625" customWidth="1"/>
    <col min="13060" max="13060" width="14" customWidth="1"/>
    <col min="13062" max="13063" width="19.42578125" customWidth="1"/>
    <col min="13064" max="13064" width="0" hidden="1" customWidth="1"/>
    <col min="13065" max="13066" width="8.7109375" customWidth="1"/>
    <col min="13067" max="13067" width="15.42578125" customWidth="1"/>
    <col min="13068" max="13069" width="8.7109375" customWidth="1"/>
    <col min="13070" max="13070" width="14.85546875" customWidth="1"/>
    <col min="13071" max="13072" width="8.7109375" customWidth="1"/>
    <col min="13073" max="13073" width="16.42578125" customWidth="1"/>
    <col min="13074" max="13075" width="14.140625" customWidth="1"/>
    <col min="13076" max="13077" width="8.7109375" customWidth="1"/>
    <col min="13078" max="13078" width="15.42578125" customWidth="1"/>
    <col min="13079" max="13080" width="8.7109375" customWidth="1"/>
    <col min="13081" max="13081" width="14.85546875" customWidth="1"/>
    <col min="13082" max="13083" width="8.7109375" customWidth="1"/>
    <col min="13084" max="13084" width="16.42578125" customWidth="1"/>
    <col min="13085" max="13085" width="14.140625" customWidth="1"/>
    <col min="13086" max="13087" width="8.7109375" customWidth="1"/>
    <col min="13088" max="13088" width="15.42578125" customWidth="1"/>
    <col min="13089" max="13090" width="8.7109375" customWidth="1"/>
    <col min="13091" max="13091" width="14.85546875" customWidth="1"/>
    <col min="13092" max="13093" width="8.7109375" customWidth="1"/>
    <col min="13094" max="13094" width="16.42578125" customWidth="1"/>
    <col min="13095" max="13095" width="0" hidden="1" customWidth="1"/>
    <col min="13096" max="13097" width="8.7109375" customWidth="1"/>
    <col min="13098" max="13098" width="15.42578125" customWidth="1"/>
    <col min="13099" max="13100" width="8.7109375" customWidth="1"/>
    <col min="13101" max="13101" width="14.85546875" customWidth="1"/>
    <col min="13102" max="13103" width="8.7109375" customWidth="1"/>
    <col min="13104" max="13104" width="16.42578125" customWidth="1"/>
    <col min="13105" max="13105" width="0" hidden="1" customWidth="1"/>
    <col min="13106" max="13107" width="8.7109375" customWidth="1"/>
    <col min="13108" max="13108" width="15.42578125" customWidth="1"/>
    <col min="13109" max="13110" width="8.7109375" customWidth="1"/>
    <col min="13111" max="13111" width="14.85546875" customWidth="1"/>
    <col min="13112" max="13113" width="8.7109375" customWidth="1"/>
    <col min="13114" max="13114" width="16.42578125" customWidth="1"/>
    <col min="13115" max="13115" width="14.140625" customWidth="1"/>
    <col min="13316" max="13316" width="14" customWidth="1"/>
    <col min="13318" max="13319" width="19.42578125" customWidth="1"/>
    <col min="13320" max="13320" width="0" hidden="1" customWidth="1"/>
    <col min="13321" max="13322" width="8.7109375" customWidth="1"/>
    <col min="13323" max="13323" width="15.42578125" customWidth="1"/>
    <col min="13324" max="13325" width="8.7109375" customWidth="1"/>
    <col min="13326" max="13326" width="14.85546875" customWidth="1"/>
    <col min="13327" max="13328" width="8.7109375" customWidth="1"/>
    <col min="13329" max="13329" width="16.42578125" customWidth="1"/>
    <col min="13330" max="13331" width="14.140625" customWidth="1"/>
    <col min="13332" max="13333" width="8.7109375" customWidth="1"/>
    <col min="13334" max="13334" width="15.42578125" customWidth="1"/>
    <col min="13335" max="13336" width="8.7109375" customWidth="1"/>
    <col min="13337" max="13337" width="14.85546875" customWidth="1"/>
    <col min="13338" max="13339" width="8.7109375" customWidth="1"/>
    <col min="13340" max="13340" width="16.42578125" customWidth="1"/>
    <col min="13341" max="13341" width="14.140625" customWidth="1"/>
    <col min="13342" max="13343" width="8.7109375" customWidth="1"/>
    <col min="13344" max="13344" width="15.42578125" customWidth="1"/>
    <col min="13345" max="13346" width="8.7109375" customWidth="1"/>
    <col min="13347" max="13347" width="14.85546875" customWidth="1"/>
    <col min="13348" max="13349" width="8.7109375" customWidth="1"/>
    <col min="13350" max="13350" width="16.42578125" customWidth="1"/>
    <col min="13351" max="13351" width="0" hidden="1" customWidth="1"/>
    <col min="13352" max="13353" width="8.7109375" customWidth="1"/>
    <col min="13354" max="13354" width="15.42578125" customWidth="1"/>
    <col min="13355" max="13356" width="8.7109375" customWidth="1"/>
    <col min="13357" max="13357" width="14.85546875" customWidth="1"/>
    <col min="13358" max="13359" width="8.7109375" customWidth="1"/>
    <col min="13360" max="13360" width="16.42578125" customWidth="1"/>
    <col min="13361" max="13361" width="0" hidden="1" customWidth="1"/>
    <col min="13362" max="13363" width="8.7109375" customWidth="1"/>
    <col min="13364" max="13364" width="15.42578125" customWidth="1"/>
    <col min="13365" max="13366" width="8.7109375" customWidth="1"/>
    <col min="13367" max="13367" width="14.85546875" customWidth="1"/>
    <col min="13368" max="13369" width="8.7109375" customWidth="1"/>
    <col min="13370" max="13370" width="16.42578125" customWidth="1"/>
    <col min="13371" max="13371" width="14.140625" customWidth="1"/>
    <col min="13572" max="13572" width="14" customWidth="1"/>
    <col min="13574" max="13575" width="19.42578125" customWidth="1"/>
    <col min="13576" max="13576" width="0" hidden="1" customWidth="1"/>
    <col min="13577" max="13578" width="8.7109375" customWidth="1"/>
    <col min="13579" max="13579" width="15.42578125" customWidth="1"/>
    <col min="13580" max="13581" width="8.7109375" customWidth="1"/>
    <col min="13582" max="13582" width="14.85546875" customWidth="1"/>
    <col min="13583" max="13584" width="8.7109375" customWidth="1"/>
    <col min="13585" max="13585" width="16.42578125" customWidth="1"/>
    <col min="13586" max="13587" width="14.140625" customWidth="1"/>
    <col min="13588" max="13589" width="8.7109375" customWidth="1"/>
    <col min="13590" max="13590" width="15.42578125" customWidth="1"/>
    <col min="13591" max="13592" width="8.7109375" customWidth="1"/>
    <col min="13593" max="13593" width="14.85546875" customWidth="1"/>
    <col min="13594" max="13595" width="8.7109375" customWidth="1"/>
    <col min="13596" max="13596" width="16.42578125" customWidth="1"/>
    <col min="13597" max="13597" width="14.140625" customWidth="1"/>
    <col min="13598" max="13599" width="8.7109375" customWidth="1"/>
    <col min="13600" max="13600" width="15.42578125" customWidth="1"/>
    <col min="13601" max="13602" width="8.7109375" customWidth="1"/>
    <col min="13603" max="13603" width="14.85546875" customWidth="1"/>
    <col min="13604" max="13605" width="8.7109375" customWidth="1"/>
    <col min="13606" max="13606" width="16.42578125" customWidth="1"/>
    <col min="13607" max="13607" width="0" hidden="1" customWidth="1"/>
    <col min="13608" max="13609" width="8.7109375" customWidth="1"/>
    <col min="13610" max="13610" width="15.42578125" customWidth="1"/>
    <col min="13611" max="13612" width="8.7109375" customWidth="1"/>
    <col min="13613" max="13613" width="14.85546875" customWidth="1"/>
    <col min="13614" max="13615" width="8.7109375" customWidth="1"/>
    <col min="13616" max="13616" width="16.42578125" customWidth="1"/>
    <col min="13617" max="13617" width="0" hidden="1" customWidth="1"/>
    <col min="13618" max="13619" width="8.7109375" customWidth="1"/>
    <col min="13620" max="13620" width="15.42578125" customWidth="1"/>
    <col min="13621" max="13622" width="8.7109375" customWidth="1"/>
    <col min="13623" max="13623" width="14.85546875" customWidth="1"/>
    <col min="13624" max="13625" width="8.7109375" customWidth="1"/>
    <col min="13626" max="13626" width="16.42578125" customWidth="1"/>
    <col min="13627" max="13627" width="14.140625" customWidth="1"/>
    <col min="13828" max="13828" width="14" customWidth="1"/>
    <col min="13830" max="13831" width="19.42578125" customWidth="1"/>
    <col min="13832" max="13832" width="0" hidden="1" customWidth="1"/>
    <col min="13833" max="13834" width="8.7109375" customWidth="1"/>
    <col min="13835" max="13835" width="15.42578125" customWidth="1"/>
    <col min="13836" max="13837" width="8.7109375" customWidth="1"/>
    <col min="13838" max="13838" width="14.85546875" customWidth="1"/>
    <col min="13839" max="13840" width="8.7109375" customWidth="1"/>
    <col min="13841" max="13841" width="16.42578125" customWidth="1"/>
    <col min="13842" max="13843" width="14.140625" customWidth="1"/>
    <col min="13844" max="13845" width="8.7109375" customWidth="1"/>
    <col min="13846" max="13846" width="15.42578125" customWidth="1"/>
    <col min="13847" max="13848" width="8.7109375" customWidth="1"/>
    <col min="13849" max="13849" width="14.85546875" customWidth="1"/>
    <col min="13850" max="13851" width="8.7109375" customWidth="1"/>
    <col min="13852" max="13852" width="16.42578125" customWidth="1"/>
    <col min="13853" max="13853" width="14.140625" customWidth="1"/>
    <col min="13854" max="13855" width="8.7109375" customWidth="1"/>
    <col min="13856" max="13856" width="15.42578125" customWidth="1"/>
    <col min="13857" max="13858" width="8.7109375" customWidth="1"/>
    <col min="13859" max="13859" width="14.85546875" customWidth="1"/>
    <col min="13860" max="13861" width="8.7109375" customWidth="1"/>
    <col min="13862" max="13862" width="16.42578125" customWidth="1"/>
    <col min="13863" max="13863" width="0" hidden="1" customWidth="1"/>
    <col min="13864" max="13865" width="8.7109375" customWidth="1"/>
    <col min="13866" max="13866" width="15.42578125" customWidth="1"/>
    <col min="13867" max="13868" width="8.7109375" customWidth="1"/>
    <col min="13869" max="13869" width="14.85546875" customWidth="1"/>
    <col min="13870" max="13871" width="8.7109375" customWidth="1"/>
    <col min="13872" max="13872" width="16.42578125" customWidth="1"/>
    <col min="13873" max="13873" width="0" hidden="1" customWidth="1"/>
    <col min="13874" max="13875" width="8.7109375" customWidth="1"/>
    <col min="13876" max="13876" width="15.42578125" customWidth="1"/>
    <col min="13877" max="13878" width="8.7109375" customWidth="1"/>
    <col min="13879" max="13879" width="14.85546875" customWidth="1"/>
    <col min="13880" max="13881" width="8.7109375" customWidth="1"/>
    <col min="13882" max="13882" width="16.42578125" customWidth="1"/>
    <col min="13883" max="13883" width="14.140625" customWidth="1"/>
    <col min="14084" max="14084" width="14" customWidth="1"/>
    <col min="14086" max="14087" width="19.42578125" customWidth="1"/>
    <col min="14088" max="14088" width="0" hidden="1" customWidth="1"/>
    <col min="14089" max="14090" width="8.7109375" customWidth="1"/>
    <col min="14091" max="14091" width="15.42578125" customWidth="1"/>
    <col min="14092" max="14093" width="8.7109375" customWidth="1"/>
    <col min="14094" max="14094" width="14.85546875" customWidth="1"/>
    <col min="14095" max="14096" width="8.7109375" customWidth="1"/>
    <col min="14097" max="14097" width="16.42578125" customWidth="1"/>
    <col min="14098" max="14099" width="14.140625" customWidth="1"/>
    <col min="14100" max="14101" width="8.7109375" customWidth="1"/>
    <col min="14102" max="14102" width="15.42578125" customWidth="1"/>
    <col min="14103" max="14104" width="8.7109375" customWidth="1"/>
    <col min="14105" max="14105" width="14.85546875" customWidth="1"/>
    <col min="14106" max="14107" width="8.7109375" customWidth="1"/>
    <col min="14108" max="14108" width="16.42578125" customWidth="1"/>
    <col min="14109" max="14109" width="14.140625" customWidth="1"/>
    <col min="14110" max="14111" width="8.7109375" customWidth="1"/>
    <col min="14112" max="14112" width="15.42578125" customWidth="1"/>
    <col min="14113" max="14114" width="8.7109375" customWidth="1"/>
    <col min="14115" max="14115" width="14.85546875" customWidth="1"/>
    <col min="14116" max="14117" width="8.7109375" customWidth="1"/>
    <col min="14118" max="14118" width="16.42578125" customWidth="1"/>
    <col min="14119" max="14119" width="0" hidden="1" customWidth="1"/>
    <col min="14120" max="14121" width="8.7109375" customWidth="1"/>
    <col min="14122" max="14122" width="15.42578125" customWidth="1"/>
    <col min="14123" max="14124" width="8.7109375" customWidth="1"/>
    <col min="14125" max="14125" width="14.85546875" customWidth="1"/>
    <col min="14126" max="14127" width="8.7109375" customWidth="1"/>
    <col min="14128" max="14128" width="16.42578125" customWidth="1"/>
    <col min="14129" max="14129" width="0" hidden="1" customWidth="1"/>
    <col min="14130" max="14131" width="8.7109375" customWidth="1"/>
    <col min="14132" max="14132" width="15.42578125" customWidth="1"/>
    <col min="14133" max="14134" width="8.7109375" customWidth="1"/>
    <col min="14135" max="14135" width="14.85546875" customWidth="1"/>
    <col min="14136" max="14137" width="8.7109375" customWidth="1"/>
    <col min="14138" max="14138" width="16.42578125" customWidth="1"/>
    <col min="14139" max="14139" width="14.140625" customWidth="1"/>
    <col min="14340" max="14340" width="14" customWidth="1"/>
    <col min="14342" max="14343" width="19.42578125" customWidth="1"/>
    <col min="14344" max="14344" width="0" hidden="1" customWidth="1"/>
    <col min="14345" max="14346" width="8.7109375" customWidth="1"/>
    <col min="14347" max="14347" width="15.42578125" customWidth="1"/>
    <col min="14348" max="14349" width="8.7109375" customWidth="1"/>
    <col min="14350" max="14350" width="14.85546875" customWidth="1"/>
    <col min="14351" max="14352" width="8.7109375" customWidth="1"/>
    <col min="14353" max="14353" width="16.42578125" customWidth="1"/>
    <col min="14354" max="14355" width="14.140625" customWidth="1"/>
    <col min="14356" max="14357" width="8.7109375" customWidth="1"/>
    <col min="14358" max="14358" width="15.42578125" customWidth="1"/>
    <col min="14359" max="14360" width="8.7109375" customWidth="1"/>
    <col min="14361" max="14361" width="14.85546875" customWidth="1"/>
    <col min="14362" max="14363" width="8.7109375" customWidth="1"/>
    <col min="14364" max="14364" width="16.42578125" customWidth="1"/>
    <col min="14365" max="14365" width="14.140625" customWidth="1"/>
    <col min="14366" max="14367" width="8.7109375" customWidth="1"/>
    <col min="14368" max="14368" width="15.42578125" customWidth="1"/>
    <col min="14369" max="14370" width="8.7109375" customWidth="1"/>
    <col min="14371" max="14371" width="14.85546875" customWidth="1"/>
    <col min="14372" max="14373" width="8.7109375" customWidth="1"/>
    <col min="14374" max="14374" width="16.42578125" customWidth="1"/>
    <col min="14375" max="14375" width="0" hidden="1" customWidth="1"/>
    <col min="14376" max="14377" width="8.7109375" customWidth="1"/>
    <col min="14378" max="14378" width="15.42578125" customWidth="1"/>
    <col min="14379" max="14380" width="8.7109375" customWidth="1"/>
    <col min="14381" max="14381" width="14.85546875" customWidth="1"/>
    <col min="14382" max="14383" width="8.7109375" customWidth="1"/>
    <col min="14384" max="14384" width="16.42578125" customWidth="1"/>
    <col min="14385" max="14385" width="0" hidden="1" customWidth="1"/>
    <col min="14386" max="14387" width="8.7109375" customWidth="1"/>
    <col min="14388" max="14388" width="15.42578125" customWidth="1"/>
    <col min="14389" max="14390" width="8.7109375" customWidth="1"/>
    <col min="14391" max="14391" width="14.85546875" customWidth="1"/>
    <col min="14392" max="14393" width="8.7109375" customWidth="1"/>
    <col min="14394" max="14394" width="16.42578125" customWidth="1"/>
    <col min="14395" max="14395" width="14.140625" customWidth="1"/>
    <col min="14596" max="14596" width="14" customWidth="1"/>
    <col min="14598" max="14599" width="19.42578125" customWidth="1"/>
    <col min="14600" max="14600" width="0" hidden="1" customWidth="1"/>
    <col min="14601" max="14602" width="8.7109375" customWidth="1"/>
    <col min="14603" max="14603" width="15.42578125" customWidth="1"/>
    <col min="14604" max="14605" width="8.7109375" customWidth="1"/>
    <col min="14606" max="14606" width="14.85546875" customWidth="1"/>
    <col min="14607" max="14608" width="8.7109375" customWidth="1"/>
    <col min="14609" max="14609" width="16.42578125" customWidth="1"/>
    <col min="14610" max="14611" width="14.140625" customWidth="1"/>
    <col min="14612" max="14613" width="8.7109375" customWidth="1"/>
    <col min="14614" max="14614" width="15.42578125" customWidth="1"/>
    <col min="14615" max="14616" width="8.7109375" customWidth="1"/>
    <col min="14617" max="14617" width="14.85546875" customWidth="1"/>
    <col min="14618" max="14619" width="8.7109375" customWidth="1"/>
    <col min="14620" max="14620" width="16.42578125" customWidth="1"/>
    <col min="14621" max="14621" width="14.140625" customWidth="1"/>
    <col min="14622" max="14623" width="8.7109375" customWidth="1"/>
    <col min="14624" max="14624" width="15.42578125" customWidth="1"/>
    <col min="14625" max="14626" width="8.7109375" customWidth="1"/>
    <col min="14627" max="14627" width="14.85546875" customWidth="1"/>
    <col min="14628" max="14629" width="8.7109375" customWidth="1"/>
    <col min="14630" max="14630" width="16.42578125" customWidth="1"/>
    <col min="14631" max="14631" width="0" hidden="1" customWidth="1"/>
    <col min="14632" max="14633" width="8.7109375" customWidth="1"/>
    <col min="14634" max="14634" width="15.42578125" customWidth="1"/>
    <col min="14635" max="14636" width="8.7109375" customWidth="1"/>
    <col min="14637" max="14637" width="14.85546875" customWidth="1"/>
    <col min="14638" max="14639" width="8.7109375" customWidth="1"/>
    <col min="14640" max="14640" width="16.42578125" customWidth="1"/>
    <col min="14641" max="14641" width="0" hidden="1" customWidth="1"/>
    <col min="14642" max="14643" width="8.7109375" customWidth="1"/>
    <col min="14644" max="14644" width="15.42578125" customWidth="1"/>
    <col min="14645" max="14646" width="8.7109375" customWidth="1"/>
    <col min="14647" max="14647" width="14.85546875" customWidth="1"/>
    <col min="14648" max="14649" width="8.7109375" customWidth="1"/>
    <col min="14650" max="14650" width="16.42578125" customWidth="1"/>
    <col min="14651" max="14651" width="14.140625" customWidth="1"/>
    <col min="14852" max="14852" width="14" customWidth="1"/>
    <col min="14854" max="14855" width="19.42578125" customWidth="1"/>
    <col min="14856" max="14856" width="0" hidden="1" customWidth="1"/>
    <col min="14857" max="14858" width="8.7109375" customWidth="1"/>
    <col min="14859" max="14859" width="15.42578125" customWidth="1"/>
    <col min="14860" max="14861" width="8.7109375" customWidth="1"/>
    <col min="14862" max="14862" width="14.85546875" customWidth="1"/>
    <col min="14863" max="14864" width="8.7109375" customWidth="1"/>
    <col min="14865" max="14865" width="16.42578125" customWidth="1"/>
    <col min="14866" max="14867" width="14.140625" customWidth="1"/>
    <col min="14868" max="14869" width="8.7109375" customWidth="1"/>
    <col min="14870" max="14870" width="15.42578125" customWidth="1"/>
    <col min="14871" max="14872" width="8.7109375" customWidth="1"/>
    <col min="14873" max="14873" width="14.85546875" customWidth="1"/>
    <col min="14874" max="14875" width="8.7109375" customWidth="1"/>
    <col min="14876" max="14876" width="16.42578125" customWidth="1"/>
    <col min="14877" max="14877" width="14.140625" customWidth="1"/>
    <col min="14878" max="14879" width="8.7109375" customWidth="1"/>
    <col min="14880" max="14880" width="15.42578125" customWidth="1"/>
    <col min="14881" max="14882" width="8.7109375" customWidth="1"/>
    <col min="14883" max="14883" width="14.85546875" customWidth="1"/>
    <col min="14884" max="14885" width="8.7109375" customWidth="1"/>
    <col min="14886" max="14886" width="16.42578125" customWidth="1"/>
    <col min="14887" max="14887" width="0" hidden="1" customWidth="1"/>
    <col min="14888" max="14889" width="8.7109375" customWidth="1"/>
    <col min="14890" max="14890" width="15.42578125" customWidth="1"/>
    <col min="14891" max="14892" width="8.7109375" customWidth="1"/>
    <col min="14893" max="14893" width="14.85546875" customWidth="1"/>
    <col min="14894" max="14895" width="8.7109375" customWidth="1"/>
    <col min="14896" max="14896" width="16.42578125" customWidth="1"/>
    <col min="14897" max="14897" width="0" hidden="1" customWidth="1"/>
    <col min="14898" max="14899" width="8.7109375" customWidth="1"/>
    <col min="14900" max="14900" width="15.42578125" customWidth="1"/>
    <col min="14901" max="14902" width="8.7109375" customWidth="1"/>
    <col min="14903" max="14903" width="14.85546875" customWidth="1"/>
    <col min="14904" max="14905" width="8.7109375" customWidth="1"/>
    <col min="14906" max="14906" width="16.42578125" customWidth="1"/>
    <col min="14907" max="14907" width="14.140625" customWidth="1"/>
    <col min="15108" max="15108" width="14" customWidth="1"/>
    <col min="15110" max="15111" width="19.42578125" customWidth="1"/>
    <col min="15112" max="15112" width="0" hidden="1" customWidth="1"/>
    <col min="15113" max="15114" width="8.7109375" customWidth="1"/>
    <col min="15115" max="15115" width="15.42578125" customWidth="1"/>
    <col min="15116" max="15117" width="8.7109375" customWidth="1"/>
    <col min="15118" max="15118" width="14.85546875" customWidth="1"/>
    <col min="15119" max="15120" width="8.7109375" customWidth="1"/>
    <col min="15121" max="15121" width="16.42578125" customWidth="1"/>
    <col min="15122" max="15123" width="14.140625" customWidth="1"/>
    <col min="15124" max="15125" width="8.7109375" customWidth="1"/>
    <col min="15126" max="15126" width="15.42578125" customWidth="1"/>
    <col min="15127" max="15128" width="8.7109375" customWidth="1"/>
    <col min="15129" max="15129" width="14.85546875" customWidth="1"/>
    <col min="15130" max="15131" width="8.7109375" customWidth="1"/>
    <col min="15132" max="15132" width="16.42578125" customWidth="1"/>
    <col min="15133" max="15133" width="14.140625" customWidth="1"/>
    <col min="15134" max="15135" width="8.7109375" customWidth="1"/>
    <col min="15136" max="15136" width="15.42578125" customWidth="1"/>
    <col min="15137" max="15138" width="8.7109375" customWidth="1"/>
    <col min="15139" max="15139" width="14.85546875" customWidth="1"/>
    <col min="15140" max="15141" width="8.7109375" customWidth="1"/>
    <col min="15142" max="15142" width="16.42578125" customWidth="1"/>
    <col min="15143" max="15143" width="0" hidden="1" customWidth="1"/>
    <col min="15144" max="15145" width="8.7109375" customWidth="1"/>
    <col min="15146" max="15146" width="15.42578125" customWidth="1"/>
    <col min="15147" max="15148" width="8.7109375" customWidth="1"/>
    <col min="15149" max="15149" width="14.85546875" customWidth="1"/>
    <col min="15150" max="15151" width="8.7109375" customWidth="1"/>
    <col min="15152" max="15152" width="16.42578125" customWidth="1"/>
    <col min="15153" max="15153" width="0" hidden="1" customWidth="1"/>
    <col min="15154" max="15155" width="8.7109375" customWidth="1"/>
    <col min="15156" max="15156" width="15.42578125" customWidth="1"/>
    <col min="15157" max="15158" width="8.7109375" customWidth="1"/>
    <col min="15159" max="15159" width="14.85546875" customWidth="1"/>
    <col min="15160" max="15161" width="8.7109375" customWidth="1"/>
    <col min="15162" max="15162" width="16.42578125" customWidth="1"/>
    <col min="15163" max="15163" width="14.140625" customWidth="1"/>
    <col min="15364" max="15364" width="14" customWidth="1"/>
    <col min="15366" max="15367" width="19.42578125" customWidth="1"/>
    <col min="15368" max="15368" width="0" hidden="1" customWidth="1"/>
    <col min="15369" max="15370" width="8.7109375" customWidth="1"/>
    <col min="15371" max="15371" width="15.42578125" customWidth="1"/>
    <col min="15372" max="15373" width="8.7109375" customWidth="1"/>
    <col min="15374" max="15374" width="14.85546875" customWidth="1"/>
    <col min="15375" max="15376" width="8.7109375" customWidth="1"/>
    <col min="15377" max="15377" width="16.42578125" customWidth="1"/>
    <col min="15378" max="15379" width="14.140625" customWidth="1"/>
    <col min="15380" max="15381" width="8.7109375" customWidth="1"/>
    <col min="15382" max="15382" width="15.42578125" customWidth="1"/>
    <col min="15383" max="15384" width="8.7109375" customWidth="1"/>
    <col min="15385" max="15385" width="14.85546875" customWidth="1"/>
    <col min="15386" max="15387" width="8.7109375" customWidth="1"/>
    <col min="15388" max="15388" width="16.42578125" customWidth="1"/>
    <col min="15389" max="15389" width="14.140625" customWidth="1"/>
    <col min="15390" max="15391" width="8.7109375" customWidth="1"/>
    <col min="15392" max="15392" width="15.42578125" customWidth="1"/>
    <col min="15393" max="15394" width="8.7109375" customWidth="1"/>
    <col min="15395" max="15395" width="14.85546875" customWidth="1"/>
    <col min="15396" max="15397" width="8.7109375" customWidth="1"/>
    <col min="15398" max="15398" width="16.42578125" customWidth="1"/>
    <col min="15399" max="15399" width="0" hidden="1" customWidth="1"/>
    <col min="15400" max="15401" width="8.7109375" customWidth="1"/>
    <col min="15402" max="15402" width="15.42578125" customWidth="1"/>
    <col min="15403" max="15404" width="8.7109375" customWidth="1"/>
    <col min="15405" max="15405" width="14.85546875" customWidth="1"/>
    <col min="15406" max="15407" width="8.7109375" customWidth="1"/>
    <col min="15408" max="15408" width="16.42578125" customWidth="1"/>
    <col min="15409" max="15409" width="0" hidden="1" customWidth="1"/>
    <col min="15410" max="15411" width="8.7109375" customWidth="1"/>
    <col min="15412" max="15412" width="15.42578125" customWidth="1"/>
    <col min="15413" max="15414" width="8.7109375" customWidth="1"/>
    <col min="15415" max="15415" width="14.85546875" customWidth="1"/>
    <col min="15416" max="15417" width="8.7109375" customWidth="1"/>
    <col min="15418" max="15418" width="16.42578125" customWidth="1"/>
    <col min="15419" max="15419" width="14.140625" customWidth="1"/>
    <col min="15620" max="15620" width="14" customWidth="1"/>
    <col min="15622" max="15623" width="19.42578125" customWidth="1"/>
    <col min="15624" max="15624" width="0" hidden="1" customWidth="1"/>
    <col min="15625" max="15626" width="8.7109375" customWidth="1"/>
    <col min="15627" max="15627" width="15.42578125" customWidth="1"/>
    <col min="15628" max="15629" width="8.7109375" customWidth="1"/>
    <col min="15630" max="15630" width="14.85546875" customWidth="1"/>
    <col min="15631" max="15632" width="8.7109375" customWidth="1"/>
    <col min="15633" max="15633" width="16.42578125" customWidth="1"/>
    <col min="15634" max="15635" width="14.140625" customWidth="1"/>
    <col min="15636" max="15637" width="8.7109375" customWidth="1"/>
    <col min="15638" max="15638" width="15.42578125" customWidth="1"/>
    <col min="15639" max="15640" width="8.7109375" customWidth="1"/>
    <col min="15641" max="15641" width="14.85546875" customWidth="1"/>
    <col min="15642" max="15643" width="8.7109375" customWidth="1"/>
    <col min="15644" max="15644" width="16.42578125" customWidth="1"/>
    <col min="15645" max="15645" width="14.140625" customWidth="1"/>
    <col min="15646" max="15647" width="8.7109375" customWidth="1"/>
    <col min="15648" max="15648" width="15.42578125" customWidth="1"/>
    <col min="15649" max="15650" width="8.7109375" customWidth="1"/>
    <col min="15651" max="15651" width="14.85546875" customWidth="1"/>
    <col min="15652" max="15653" width="8.7109375" customWidth="1"/>
    <col min="15654" max="15654" width="16.42578125" customWidth="1"/>
    <col min="15655" max="15655" width="0" hidden="1" customWidth="1"/>
    <col min="15656" max="15657" width="8.7109375" customWidth="1"/>
    <col min="15658" max="15658" width="15.42578125" customWidth="1"/>
    <col min="15659" max="15660" width="8.7109375" customWidth="1"/>
    <col min="15661" max="15661" width="14.85546875" customWidth="1"/>
    <col min="15662" max="15663" width="8.7109375" customWidth="1"/>
    <col min="15664" max="15664" width="16.42578125" customWidth="1"/>
    <col min="15665" max="15665" width="0" hidden="1" customWidth="1"/>
    <col min="15666" max="15667" width="8.7109375" customWidth="1"/>
    <col min="15668" max="15668" width="15.42578125" customWidth="1"/>
    <col min="15669" max="15670" width="8.7109375" customWidth="1"/>
    <col min="15671" max="15671" width="14.85546875" customWidth="1"/>
    <col min="15672" max="15673" width="8.7109375" customWidth="1"/>
    <col min="15674" max="15674" width="16.42578125" customWidth="1"/>
    <col min="15675" max="15675" width="14.140625" customWidth="1"/>
    <col min="15876" max="15876" width="14" customWidth="1"/>
    <col min="15878" max="15879" width="19.42578125" customWidth="1"/>
    <col min="15880" max="15880" width="0" hidden="1" customWidth="1"/>
    <col min="15881" max="15882" width="8.7109375" customWidth="1"/>
    <col min="15883" max="15883" width="15.42578125" customWidth="1"/>
    <col min="15884" max="15885" width="8.7109375" customWidth="1"/>
    <col min="15886" max="15886" width="14.85546875" customWidth="1"/>
    <col min="15887" max="15888" width="8.7109375" customWidth="1"/>
    <col min="15889" max="15889" width="16.42578125" customWidth="1"/>
    <col min="15890" max="15891" width="14.140625" customWidth="1"/>
    <col min="15892" max="15893" width="8.7109375" customWidth="1"/>
    <col min="15894" max="15894" width="15.42578125" customWidth="1"/>
    <col min="15895" max="15896" width="8.7109375" customWidth="1"/>
    <col min="15897" max="15897" width="14.85546875" customWidth="1"/>
    <col min="15898" max="15899" width="8.7109375" customWidth="1"/>
    <col min="15900" max="15900" width="16.42578125" customWidth="1"/>
    <col min="15901" max="15901" width="14.140625" customWidth="1"/>
    <col min="15902" max="15903" width="8.7109375" customWidth="1"/>
    <col min="15904" max="15904" width="15.42578125" customWidth="1"/>
    <col min="15905" max="15906" width="8.7109375" customWidth="1"/>
    <col min="15907" max="15907" width="14.85546875" customWidth="1"/>
    <col min="15908" max="15909" width="8.7109375" customWidth="1"/>
    <col min="15910" max="15910" width="16.42578125" customWidth="1"/>
    <col min="15911" max="15911" width="0" hidden="1" customWidth="1"/>
    <col min="15912" max="15913" width="8.7109375" customWidth="1"/>
    <col min="15914" max="15914" width="15.42578125" customWidth="1"/>
    <col min="15915" max="15916" width="8.7109375" customWidth="1"/>
    <col min="15917" max="15917" width="14.85546875" customWidth="1"/>
    <col min="15918" max="15919" width="8.7109375" customWidth="1"/>
    <col min="15920" max="15920" width="16.42578125" customWidth="1"/>
    <col min="15921" max="15921" width="0" hidden="1" customWidth="1"/>
    <col min="15922" max="15923" width="8.7109375" customWidth="1"/>
    <col min="15924" max="15924" width="15.42578125" customWidth="1"/>
    <col min="15925" max="15926" width="8.7109375" customWidth="1"/>
    <col min="15927" max="15927" width="14.85546875" customWidth="1"/>
    <col min="15928" max="15929" width="8.7109375" customWidth="1"/>
    <col min="15930" max="15930" width="16.42578125" customWidth="1"/>
    <col min="15931" max="15931" width="14.140625" customWidth="1"/>
    <col min="16132" max="16132" width="14" customWidth="1"/>
    <col min="16134" max="16135" width="19.42578125" customWidth="1"/>
    <col min="16136" max="16136" width="0" hidden="1" customWidth="1"/>
    <col min="16137" max="16138" width="8.7109375" customWidth="1"/>
    <col min="16139" max="16139" width="15.42578125" customWidth="1"/>
    <col min="16140" max="16141" width="8.7109375" customWidth="1"/>
    <col min="16142" max="16142" width="14.85546875" customWidth="1"/>
    <col min="16143" max="16144" width="8.7109375" customWidth="1"/>
    <col min="16145" max="16145" width="16.42578125" customWidth="1"/>
    <col min="16146" max="16147" width="14.140625" customWidth="1"/>
    <col min="16148" max="16149" width="8.7109375" customWidth="1"/>
    <col min="16150" max="16150" width="15.42578125" customWidth="1"/>
    <col min="16151" max="16152" width="8.7109375" customWidth="1"/>
    <col min="16153" max="16153" width="14.85546875" customWidth="1"/>
    <col min="16154" max="16155" width="8.7109375" customWidth="1"/>
    <col min="16156" max="16156" width="16.42578125" customWidth="1"/>
    <col min="16157" max="16157" width="14.140625" customWidth="1"/>
    <col min="16158" max="16159" width="8.7109375" customWidth="1"/>
    <col min="16160" max="16160" width="15.42578125" customWidth="1"/>
    <col min="16161" max="16162" width="8.7109375" customWidth="1"/>
    <col min="16163" max="16163" width="14.85546875" customWidth="1"/>
    <col min="16164" max="16165" width="8.7109375" customWidth="1"/>
    <col min="16166" max="16166" width="16.42578125" customWidth="1"/>
    <col min="16167" max="16167" width="0" hidden="1" customWidth="1"/>
    <col min="16168" max="16169" width="8.7109375" customWidth="1"/>
    <col min="16170" max="16170" width="15.42578125" customWidth="1"/>
    <col min="16171" max="16172" width="8.7109375" customWidth="1"/>
    <col min="16173" max="16173" width="14.85546875" customWidth="1"/>
    <col min="16174" max="16175" width="8.7109375" customWidth="1"/>
    <col min="16176" max="16176" width="16.42578125" customWidth="1"/>
    <col min="16177" max="16177" width="0" hidden="1" customWidth="1"/>
    <col min="16178" max="16179" width="8.7109375" customWidth="1"/>
    <col min="16180" max="16180" width="15.42578125" customWidth="1"/>
    <col min="16181" max="16182" width="8.7109375" customWidth="1"/>
    <col min="16183" max="16183" width="14.85546875" customWidth="1"/>
    <col min="16184" max="16185" width="8.7109375" customWidth="1"/>
    <col min="16186" max="16186" width="16.42578125" customWidth="1"/>
    <col min="16187" max="16187" width="14.140625" customWidth="1"/>
  </cols>
  <sheetData>
    <row r="2" spans="1:59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</row>
    <row r="3" spans="1:59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</row>
    <row r="5" spans="1:59" ht="42.75" customHeight="1" x14ac:dyDescent="0.25">
      <c r="B5" s="50" t="s">
        <v>1</v>
      </c>
      <c r="C5" s="50"/>
      <c r="D5" s="50"/>
      <c r="E5" s="51" t="s">
        <v>2</v>
      </c>
      <c r="F5" s="52" t="s">
        <v>3</v>
      </c>
      <c r="G5" s="52" t="s">
        <v>4</v>
      </c>
      <c r="H5" s="52" t="s">
        <v>4</v>
      </c>
      <c r="I5" s="55" t="s">
        <v>5</v>
      </c>
      <c r="J5" s="56"/>
      <c r="K5" s="56"/>
      <c r="L5" s="56"/>
      <c r="M5" s="56"/>
      <c r="N5" s="56"/>
      <c r="O5" s="56"/>
      <c r="P5" s="56"/>
      <c r="Q5" s="57"/>
      <c r="R5" s="55" t="s">
        <v>6</v>
      </c>
      <c r="S5" s="57"/>
      <c r="T5" s="43" t="s">
        <v>7</v>
      </c>
      <c r="U5" s="44"/>
      <c r="V5" s="44"/>
      <c r="W5" s="44"/>
      <c r="X5" s="44"/>
      <c r="Y5" s="44"/>
      <c r="Z5" s="44"/>
      <c r="AA5" s="44"/>
      <c r="AB5" s="45"/>
      <c r="AC5" s="2" t="s">
        <v>8</v>
      </c>
      <c r="AD5" s="46" t="s">
        <v>9</v>
      </c>
      <c r="AE5" s="47"/>
      <c r="AF5" s="47"/>
      <c r="AG5" s="47"/>
      <c r="AH5" s="47"/>
      <c r="AI5" s="47"/>
      <c r="AJ5" s="47"/>
      <c r="AK5" s="47"/>
      <c r="AL5" s="48"/>
      <c r="AM5" s="2" t="s">
        <v>8</v>
      </c>
      <c r="AN5" s="43" t="s">
        <v>10</v>
      </c>
      <c r="AO5" s="44"/>
      <c r="AP5" s="44"/>
      <c r="AQ5" s="44"/>
      <c r="AR5" s="44"/>
      <c r="AS5" s="44"/>
      <c r="AT5" s="44"/>
      <c r="AU5" s="44"/>
      <c r="AV5" s="45"/>
      <c r="AW5" s="2" t="s">
        <v>8</v>
      </c>
      <c r="AX5" s="46" t="s">
        <v>11</v>
      </c>
      <c r="AY5" s="47"/>
      <c r="AZ5" s="47"/>
      <c r="BA5" s="47"/>
      <c r="BB5" s="47"/>
      <c r="BC5" s="47"/>
      <c r="BD5" s="47"/>
      <c r="BE5" s="47"/>
      <c r="BF5" s="48"/>
      <c r="BG5" s="3" t="s">
        <v>8</v>
      </c>
    </row>
    <row r="6" spans="1:59" ht="18.75" customHeight="1" x14ac:dyDescent="0.25">
      <c r="B6" s="50"/>
      <c r="C6" s="50"/>
      <c r="D6" s="50"/>
      <c r="E6" s="51"/>
      <c r="F6" s="53"/>
      <c r="G6" s="53"/>
      <c r="H6" s="53"/>
      <c r="I6" s="38" t="s">
        <v>12</v>
      </c>
      <c r="J6" s="38"/>
      <c r="K6" s="39" t="s">
        <v>13</v>
      </c>
      <c r="L6" s="38" t="s">
        <v>14</v>
      </c>
      <c r="M6" s="38"/>
      <c r="N6" s="39" t="s">
        <v>13</v>
      </c>
      <c r="O6" s="41" t="s">
        <v>15</v>
      </c>
      <c r="P6" s="41"/>
      <c r="Q6" s="42" t="s">
        <v>13</v>
      </c>
      <c r="R6" s="39" t="s">
        <v>16</v>
      </c>
      <c r="S6" s="39" t="s">
        <v>17</v>
      </c>
      <c r="T6" s="38" t="s">
        <v>12</v>
      </c>
      <c r="U6" s="38"/>
      <c r="V6" s="39" t="s">
        <v>13</v>
      </c>
      <c r="W6" s="38" t="s">
        <v>14</v>
      </c>
      <c r="X6" s="38"/>
      <c r="Y6" s="39" t="s">
        <v>13</v>
      </c>
      <c r="Z6" s="41" t="s">
        <v>15</v>
      </c>
      <c r="AA6" s="41"/>
      <c r="AB6" s="42" t="s">
        <v>13</v>
      </c>
      <c r="AC6" s="4"/>
      <c r="AD6" s="38" t="s">
        <v>12</v>
      </c>
      <c r="AE6" s="38"/>
      <c r="AF6" s="39" t="s">
        <v>13</v>
      </c>
      <c r="AG6" s="38" t="s">
        <v>14</v>
      </c>
      <c r="AH6" s="38"/>
      <c r="AI6" s="39" t="s">
        <v>13</v>
      </c>
      <c r="AJ6" s="41" t="s">
        <v>15</v>
      </c>
      <c r="AK6" s="41"/>
      <c r="AL6" s="42" t="s">
        <v>13</v>
      </c>
      <c r="AM6" s="4"/>
      <c r="AN6" s="38" t="s">
        <v>12</v>
      </c>
      <c r="AO6" s="38"/>
      <c r="AP6" s="39" t="s">
        <v>13</v>
      </c>
      <c r="AQ6" s="38" t="s">
        <v>14</v>
      </c>
      <c r="AR6" s="38"/>
      <c r="AS6" s="39" t="s">
        <v>13</v>
      </c>
      <c r="AT6" s="41" t="s">
        <v>15</v>
      </c>
      <c r="AU6" s="41"/>
      <c r="AV6" s="42" t="s">
        <v>13</v>
      </c>
      <c r="AW6" s="4"/>
      <c r="AX6" s="38" t="s">
        <v>12</v>
      </c>
      <c r="AY6" s="38"/>
      <c r="AZ6" s="39" t="s">
        <v>13</v>
      </c>
      <c r="BA6" s="38" t="s">
        <v>14</v>
      </c>
      <c r="BB6" s="38"/>
      <c r="BC6" s="39" t="s">
        <v>13</v>
      </c>
      <c r="BD6" s="41" t="s">
        <v>15</v>
      </c>
      <c r="BE6" s="41"/>
      <c r="BF6" s="42" t="s">
        <v>13</v>
      </c>
      <c r="BG6" s="4"/>
    </row>
    <row r="7" spans="1:59" x14ac:dyDescent="0.25">
      <c r="B7" s="50"/>
      <c r="C7" s="50"/>
      <c r="D7" s="50"/>
      <c r="E7" s="51"/>
      <c r="F7" s="54"/>
      <c r="G7" s="54"/>
      <c r="H7" s="54"/>
      <c r="I7" s="5" t="s">
        <v>18</v>
      </c>
      <c r="J7" s="5" t="s">
        <v>19</v>
      </c>
      <c r="K7" s="40"/>
      <c r="L7" s="5" t="s">
        <v>18</v>
      </c>
      <c r="M7" s="5" t="s">
        <v>19</v>
      </c>
      <c r="N7" s="40"/>
      <c r="O7" s="5" t="s">
        <v>18</v>
      </c>
      <c r="P7" s="5" t="s">
        <v>19</v>
      </c>
      <c r="Q7" s="42"/>
      <c r="R7" s="40"/>
      <c r="S7" s="40"/>
      <c r="T7" s="5" t="s">
        <v>18</v>
      </c>
      <c r="U7" s="5" t="s">
        <v>19</v>
      </c>
      <c r="V7" s="40"/>
      <c r="W7" s="5" t="s">
        <v>18</v>
      </c>
      <c r="X7" s="5" t="s">
        <v>19</v>
      </c>
      <c r="Y7" s="40"/>
      <c r="Z7" s="5" t="s">
        <v>18</v>
      </c>
      <c r="AA7" s="5" t="s">
        <v>19</v>
      </c>
      <c r="AB7" s="42"/>
      <c r="AC7" s="6"/>
      <c r="AD7" s="5" t="s">
        <v>18</v>
      </c>
      <c r="AE7" s="5" t="s">
        <v>19</v>
      </c>
      <c r="AF7" s="40"/>
      <c r="AG7" s="5" t="s">
        <v>18</v>
      </c>
      <c r="AH7" s="5" t="s">
        <v>19</v>
      </c>
      <c r="AI7" s="40"/>
      <c r="AJ7" s="5" t="s">
        <v>18</v>
      </c>
      <c r="AK7" s="5" t="s">
        <v>19</v>
      </c>
      <c r="AL7" s="42"/>
      <c r="AM7" s="6"/>
      <c r="AN7" s="5" t="s">
        <v>18</v>
      </c>
      <c r="AO7" s="5" t="s">
        <v>19</v>
      </c>
      <c r="AP7" s="40"/>
      <c r="AQ7" s="5" t="s">
        <v>18</v>
      </c>
      <c r="AR7" s="5" t="s">
        <v>19</v>
      </c>
      <c r="AS7" s="40"/>
      <c r="AT7" s="5" t="s">
        <v>18</v>
      </c>
      <c r="AU7" s="5" t="s">
        <v>19</v>
      </c>
      <c r="AV7" s="42"/>
      <c r="AW7" s="6"/>
      <c r="AX7" s="5" t="s">
        <v>18</v>
      </c>
      <c r="AY7" s="5" t="s">
        <v>19</v>
      </c>
      <c r="AZ7" s="40"/>
      <c r="BA7" s="5" t="s">
        <v>18</v>
      </c>
      <c r="BB7" s="5" t="s">
        <v>19</v>
      </c>
      <c r="BC7" s="40"/>
      <c r="BD7" s="5" t="s">
        <v>18</v>
      </c>
      <c r="BE7" s="5" t="s">
        <v>19</v>
      </c>
      <c r="BF7" s="42"/>
      <c r="BG7" s="6"/>
    </row>
    <row r="8" spans="1:59" s="7" customFormat="1" ht="15" customHeight="1" x14ac:dyDescent="0.25">
      <c r="B8" s="32" t="s">
        <v>20</v>
      </c>
      <c r="C8" s="32"/>
      <c r="D8" s="32"/>
      <c r="E8" s="33">
        <v>1</v>
      </c>
      <c r="F8" s="33">
        <v>2543</v>
      </c>
      <c r="G8" s="33">
        <f>SUM(H8:H9)</f>
        <v>2491</v>
      </c>
      <c r="H8" s="8">
        <f>R8+S8</f>
        <v>1363</v>
      </c>
      <c r="I8" s="9">
        <v>189</v>
      </c>
      <c r="J8" s="9">
        <v>235</v>
      </c>
      <c r="K8" s="9"/>
      <c r="L8" s="9">
        <v>182</v>
      </c>
      <c r="M8" s="9">
        <v>297</v>
      </c>
      <c r="N8" s="9"/>
      <c r="O8" s="9">
        <v>191</v>
      </c>
      <c r="P8" s="9">
        <v>269</v>
      </c>
      <c r="Q8" s="9"/>
      <c r="R8" s="9">
        <f>I8+L8+O8</f>
        <v>562</v>
      </c>
      <c r="S8" s="9">
        <f>J8+M8+P8</f>
        <v>801</v>
      </c>
      <c r="T8" s="9">
        <v>144</v>
      </c>
      <c r="U8" s="9">
        <v>192</v>
      </c>
      <c r="V8" s="9"/>
      <c r="W8" s="9">
        <v>138</v>
      </c>
      <c r="X8" s="9">
        <v>257</v>
      </c>
      <c r="Y8" s="9"/>
      <c r="Z8" s="9">
        <v>157</v>
      </c>
      <c r="AA8" s="9">
        <v>249</v>
      </c>
      <c r="AB8" s="9"/>
      <c r="AC8" s="9">
        <f>SUM(T8,U8,W8,X8,Z8,AA8)</f>
        <v>1137</v>
      </c>
      <c r="AD8" s="9">
        <v>45</v>
      </c>
      <c r="AE8" s="9">
        <v>43</v>
      </c>
      <c r="AF8" s="9"/>
      <c r="AG8" s="9">
        <v>44</v>
      </c>
      <c r="AH8" s="9">
        <v>40</v>
      </c>
      <c r="AI8" s="9"/>
      <c r="AJ8" s="9">
        <v>34</v>
      </c>
      <c r="AK8" s="9">
        <v>20</v>
      </c>
      <c r="AL8" s="9"/>
      <c r="AM8" s="9">
        <f>SUM(AD8,AE8,AG8,AH8,AJ8,AK8)</f>
        <v>226</v>
      </c>
      <c r="AN8" s="9">
        <v>0</v>
      </c>
      <c r="AO8" s="9">
        <v>1</v>
      </c>
      <c r="AP8" s="9"/>
      <c r="AQ8" s="9">
        <v>0</v>
      </c>
      <c r="AR8" s="9">
        <v>0</v>
      </c>
      <c r="AS8" s="9"/>
      <c r="AT8" s="9">
        <v>1</v>
      </c>
      <c r="AU8" s="9">
        <v>0</v>
      </c>
      <c r="AV8" s="9"/>
      <c r="AW8" s="9">
        <f>SUM(AN8,AQ8,AT8,AO8,AR8,AU8)</f>
        <v>2</v>
      </c>
      <c r="AX8" s="9">
        <v>1</v>
      </c>
      <c r="AY8" s="9">
        <v>3</v>
      </c>
      <c r="AZ8" s="9"/>
      <c r="BA8" s="9">
        <v>1</v>
      </c>
      <c r="BB8" s="9">
        <v>1</v>
      </c>
      <c r="BC8" s="9"/>
      <c r="BD8" s="9">
        <v>0</v>
      </c>
      <c r="BE8" s="9">
        <v>2</v>
      </c>
      <c r="BF8" s="9"/>
      <c r="BG8" s="9">
        <f>SUM(AX8,AY8,BA8,BB8,BD8,BE8)</f>
        <v>8</v>
      </c>
    </row>
    <row r="9" spans="1:59" s="7" customFormat="1" ht="15" customHeight="1" x14ac:dyDescent="0.25">
      <c r="B9" s="32" t="s">
        <v>21</v>
      </c>
      <c r="C9" s="32"/>
      <c r="D9" s="32"/>
      <c r="E9" s="34"/>
      <c r="F9" s="34"/>
      <c r="G9" s="34"/>
      <c r="H9" s="8">
        <f>SUM(I9:J9,L9:M9,O9:P9)</f>
        <v>1128</v>
      </c>
      <c r="I9" s="9">
        <v>181</v>
      </c>
      <c r="J9" s="9">
        <v>202</v>
      </c>
      <c r="K9" s="9"/>
      <c r="L9" s="9">
        <v>166</v>
      </c>
      <c r="M9" s="9">
        <v>217</v>
      </c>
      <c r="N9" s="9">
        <v>1</v>
      </c>
      <c r="O9" s="9">
        <v>160</v>
      </c>
      <c r="P9" s="9">
        <v>202</v>
      </c>
      <c r="Q9" s="9"/>
      <c r="R9" s="9"/>
      <c r="S9" s="9"/>
      <c r="T9" s="9">
        <v>112</v>
      </c>
      <c r="U9" s="9">
        <v>129</v>
      </c>
      <c r="V9" s="9"/>
      <c r="W9" s="9">
        <v>93</v>
      </c>
      <c r="X9" s="9">
        <v>153</v>
      </c>
      <c r="Y9" s="9"/>
      <c r="Z9" s="9">
        <v>120</v>
      </c>
      <c r="AA9" s="9">
        <v>174</v>
      </c>
      <c r="AB9" s="9"/>
      <c r="AC9" s="9"/>
      <c r="AD9" s="9">
        <v>69</v>
      </c>
      <c r="AE9" s="9">
        <v>73</v>
      </c>
      <c r="AF9" s="9"/>
      <c r="AG9" s="9">
        <v>73</v>
      </c>
      <c r="AH9" s="9">
        <v>64</v>
      </c>
      <c r="AI9" s="9"/>
      <c r="AJ9" s="9">
        <v>40</v>
      </c>
      <c r="AK9" s="9">
        <v>28</v>
      </c>
      <c r="AL9" s="9"/>
      <c r="AM9" s="9"/>
      <c r="AN9" s="9">
        <v>9</v>
      </c>
      <c r="AO9" s="9">
        <v>7</v>
      </c>
      <c r="AP9" s="9"/>
      <c r="AQ9" s="9">
        <v>12</v>
      </c>
      <c r="AR9" s="9">
        <v>5</v>
      </c>
      <c r="AS9" s="9"/>
      <c r="AT9" s="9">
        <v>1</v>
      </c>
      <c r="AU9" s="9">
        <v>1</v>
      </c>
      <c r="AV9" s="9"/>
      <c r="AW9" s="9"/>
      <c r="AX9" s="9">
        <v>1</v>
      </c>
      <c r="AY9" s="9">
        <v>3</v>
      </c>
      <c r="AZ9" s="9"/>
      <c r="BA9" s="9">
        <v>2</v>
      </c>
      <c r="BB9" s="9">
        <v>0</v>
      </c>
      <c r="BC9" s="9"/>
      <c r="BD9" s="9">
        <v>0</v>
      </c>
      <c r="BE9" s="9">
        <v>1</v>
      </c>
      <c r="BF9" s="9"/>
      <c r="BG9" s="9"/>
    </row>
    <row r="10" spans="1:59" s="7" customFormat="1" ht="15" customHeight="1" x14ac:dyDescent="0.25">
      <c r="B10" s="32" t="s">
        <v>22</v>
      </c>
      <c r="C10" s="32"/>
      <c r="D10" s="32"/>
      <c r="E10" s="33">
        <v>2</v>
      </c>
      <c r="F10" s="33">
        <v>1244</v>
      </c>
      <c r="G10" s="33">
        <f>SUM(H10:H11)</f>
        <v>1237</v>
      </c>
      <c r="H10" s="8">
        <f t="shared" ref="H10:H82" si="0">R10+S10</f>
        <v>795</v>
      </c>
      <c r="I10" s="9">
        <v>229</v>
      </c>
      <c r="J10" s="9">
        <v>226</v>
      </c>
      <c r="K10" s="9"/>
      <c r="L10" s="9">
        <v>0</v>
      </c>
      <c r="M10" s="9">
        <v>0</v>
      </c>
      <c r="N10" s="9"/>
      <c r="O10" s="9">
        <v>149</v>
      </c>
      <c r="P10" s="9">
        <v>191</v>
      </c>
      <c r="Q10" s="9"/>
      <c r="R10" s="9">
        <f t="shared" ref="R10:S82" si="1">I10+L10+O10</f>
        <v>378</v>
      </c>
      <c r="S10" s="9">
        <f t="shared" si="1"/>
        <v>417</v>
      </c>
      <c r="T10" s="9">
        <v>137</v>
      </c>
      <c r="U10" s="9">
        <v>184</v>
      </c>
      <c r="V10" s="9"/>
      <c r="W10" s="9">
        <v>0</v>
      </c>
      <c r="X10" s="9">
        <v>0</v>
      </c>
      <c r="Y10" s="9"/>
      <c r="Z10" s="9">
        <v>137</v>
      </c>
      <c r="AA10" s="9">
        <v>181</v>
      </c>
      <c r="AB10" s="9"/>
      <c r="AC10" s="9">
        <f t="shared" ref="AC10:AC82" si="2">SUM(T10,U10,W10,X10,Z10,AA10)</f>
        <v>639</v>
      </c>
      <c r="AD10" s="9">
        <v>92</v>
      </c>
      <c r="AE10" s="9">
        <v>42</v>
      </c>
      <c r="AF10" s="9"/>
      <c r="AG10" s="9">
        <v>0</v>
      </c>
      <c r="AH10" s="9">
        <v>0</v>
      </c>
      <c r="AI10" s="9"/>
      <c r="AJ10" s="9">
        <v>12</v>
      </c>
      <c r="AK10" s="9">
        <v>10</v>
      </c>
      <c r="AL10" s="9"/>
      <c r="AM10" s="9">
        <f t="shared" ref="AM10:AM82" si="3">SUM(AD10,AE10,AG10,AH10,AJ10,AK10)</f>
        <v>156</v>
      </c>
      <c r="AN10" s="9">
        <v>0</v>
      </c>
      <c r="AO10" s="9">
        <v>0</v>
      </c>
      <c r="AP10" s="9"/>
      <c r="AQ10" s="9">
        <v>0</v>
      </c>
      <c r="AR10" s="9">
        <v>0</v>
      </c>
      <c r="AS10" s="9"/>
      <c r="AT10" s="9">
        <v>0</v>
      </c>
      <c r="AU10" s="9">
        <v>0</v>
      </c>
      <c r="AV10" s="9"/>
      <c r="AW10" s="9">
        <f t="shared" ref="AW10:AW82" si="4">SUM(AN10,AQ10,AT10,AO10,AR10,AU10)</f>
        <v>0</v>
      </c>
      <c r="AX10" s="10">
        <v>4</v>
      </c>
      <c r="AY10" s="9">
        <v>2</v>
      </c>
      <c r="AZ10" s="9"/>
      <c r="BA10" s="9">
        <v>0</v>
      </c>
      <c r="BB10" s="9">
        <v>0</v>
      </c>
      <c r="BC10" s="9"/>
      <c r="BD10" s="9">
        <v>0</v>
      </c>
      <c r="BE10" s="9">
        <v>0</v>
      </c>
      <c r="BF10" s="9"/>
      <c r="BG10" s="9">
        <f t="shared" ref="BG10:BG82" si="5">SUM(AX10,AY10,BA10,BB10,BD10,BE10)</f>
        <v>6</v>
      </c>
    </row>
    <row r="11" spans="1:59" s="7" customFormat="1" ht="15" customHeight="1" x14ac:dyDescent="0.25">
      <c r="B11" s="32" t="s">
        <v>23</v>
      </c>
      <c r="C11" s="32"/>
      <c r="D11" s="32"/>
      <c r="E11" s="34"/>
      <c r="F11" s="34"/>
      <c r="G11" s="34"/>
      <c r="H11" s="8">
        <f>SUM(I11:J11,L11:M11,O11:P11)</f>
        <v>442</v>
      </c>
      <c r="I11" s="9">
        <v>0</v>
      </c>
      <c r="J11" s="9">
        <v>0</v>
      </c>
      <c r="K11" s="9"/>
      <c r="L11" s="9">
        <v>211</v>
      </c>
      <c r="M11" s="9">
        <v>231</v>
      </c>
      <c r="N11" s="9"/>
      <c r="O11" s="9">
        <v>0</v>
      </c>
      <c r="P11" s="9">
        <v>0</v>
      </c>
      <c r="Q11" s="9"/>
      <c r="R11" s="9"/>
      <c r="S11" s="9"/>
      <c r="T11" s="9">
        <v>0</v>
      </c>
      <c r="U11" s="9">
        <v>0</v>
      </c>
      <c r="V11" s="9"/>
      <c r="W11" s="9">
        <v>170</v>
      </c>
      <c r="X11" s="9">
        <v>206</v>
      </c>
      <c r="Y11" s="9"/>
      <c r="Z11" s="9">
        <v>0</v>
      </c>
      <c r="AA11" s="9">
        <v>0</v>
      </c>
      <c r="AB11" s="9"/>
      <c r="AC11" s="9"/>
      <c r="AD11" s="9">
        <v>0</v>
      </c>
      <c r="AE11" s="9">
        <v>0</v>
      </c>
      <c r="AF11" s="9"/>
      <c r="AG11" s="9">
        <v>41</v>
      </c>
      <c r="AH11" s="9">
        <v>25</v>
      </c>
      <c r="AI11" s="9"/>
      <c r="AJ11" s="9">
        <v>0</v>
      </c>
      <c r="AK11" s="9">
        <v>0</v>
      </c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10">
        <v>0</v>
      </c>
      <c r="AY11" s="9">
        <v>0</v>
      </c>
      <c r="AZ11" s="9"/>
      <c r="BA11" s="9">
        <v>0</v>
      </c>
      <c r="BB11" s="9">
        <v>1</v>
      </c>
      <c r="BC11" s="9"/>
      <c r="BD11" s="9"/>
      <c r="BE11" s="9"/>
      <c r="BF11" s="9"/>
      <c r="BG11" s="9"/>
    </row>
    <row r="12" spans="1:59" s="7" customFormat="1" ht="15" customHeight="1" x14ac:dyDescent="0.25">
      <c r="B12" s="32" t="s">
        <v>24</v>
      </c>
      <c r="C12" s="32"/>
      <c r="D12" s="32"/>
      <c r="E12" s="33">
        <v>3</v>
      </c>
      <c r="F12" s="33">
        <v>1152</v>
      </c>
      <c r="G12" s="33">
        <f>SUM(H12:H13)</f>
        <v>1128</v>
      </c>
      <c r="H12" s="8">
        <f t="shared" si="0"/>
        <v>798</v>
      </c>
      <c r="I12" s="9">
        <v>205</v>
      </c>
      <c r="J12" s="9">
        <v>225</v>
      </c>
      <c r="K12" s="9"/>
      <c r="L12" s="9">
        <v>183</v>
      </c>
      <c r="M12" s="9">
        <v>185</v>
      </c>
      <c r="N12" s="9"/>
      <c r="O12" s="9"/>
      <c r="P12" s="9"/>
      <c r="Q12" s="9"/>
      <c r="R12" s="9">
        <f t="shared" si="1"/>
        <v>388</v>
      </c>
      <c r="S12" s="9">
        <f t="shared" si="1"/>
        <v>410</v>
      </c>
      <c r="T12" s="9">
        <v>131</v>
      </c>
      <c r="U12" s="9">
        <v>166</v>
      </c>
      <c r="V12" s="9"/>
      <c r="W12" s="9">
        <v>105</v>
      </c>
      <c r="X12" s="9">
        <v>147</v>
      </c>
      <c r="Y12" s="9"/>
      <c r="Z12" s="9"/>
      <c r="AA12" s="9"/>
      <c r="AB12" s="9"/>
      <c r="AC12" s="9">
        <f t="shared" si="2"/>
        <v>549</v>
      </c>
      <c r="AD12" s="9">
        <v>74</v>
      </c>
      <c r="AE12" s="9">
        <v>59</v>
      </c>
      <c r="AF12" s="9"/>
      <c r="AG12" s="9">
        <v>78</v>
      </c>
      <c r="AH12" s="9">
        <v>38</v>
      </c>
      <c r="AI12" s="9"/>
      <c r="AJ12" s="9"/>
      <c r="AK12" s="9"/>
      <c r="AL12" s="9"/>
      <c r="AM12" s="9">
        <f t="shared" si="3"/>
        <v>249</v>
      </c>
      <c r="AN12" s="9">
        <v>4</v>
      </c>
      <c r="AO12" s="9">
        <v>1</v>
      </c>
      <c r="AP12" s="9"/>
      <c r="AQ12" s="9">
        <v>0</v>
      </c>
      <c r="AR12" s="9">
        <v>0</v>
      </c>
      <c r="AS12" s="9"/>
      <c r="AT12" s="9">
        <v>0</v>
      </c>
      <c r="AU12" s="9">
        <v>0</v>
      </c>
      <c r="AV12" s="9"/>
      <c r="AW12" s="9">
        <f t="shared" si="4"/>
        <v>5</v>
      </c>
      <c r="AX12" s="9">
        <v>3</v>
      </c>
      <c r="AY12" s="9">
        <v>4</v>
      </c>
      <c r="AZ12" s="9"/>
      <c r="BA12" s="9">
        <v>3</v>
      </c>
      <c r="BB12" s="9">
        <v>6</v>
      </c>
      <c r="BC12" s="9"/>
      <c r="BD12" s="9">
        <v>0</v>
      </c>
      <c r="BE12" s="9"/>
      <c r="BF12" s="9"/>
      <c r="BG12" s="9">
        <f t="shared" si="5"/>
        <v>16</v>
      </c>
    </row>
    <row r="13" spans="1:59" s="7" customFormat="1" ht="15" customHeight="1" x14ac:dyDescent="0.25">
      <c r="B13" s="32" t="s">
        <v>25</v>
      </c>
      <c r="C13" s="32"/>
      <c r="D13" s="32"/>
      <c r="E13" s="34"/>
      <c r="F13" s="34"/>
      <c r="G13" s="34"/>
      <c r="H13" s="8">
        <f>SUM(I13:J13,L13:M13,O13:P13)</f>
        <v>330</v>
      </c>
      <c r="I13" s="9"/>
      <c r="J13" s="9"/>
      <c r="K13" s="9"/>
      <c r="L13" s="9"/>
      <c r="M13" s="9"/>
      <c r="N13" s="9"/>
      <c r="O13" s="9">
        <v>145</v>
      </c>
      <c r="P13" s="9">
        <v>185</v>
      </c>
      <c r="Q13" s="9"/>
      <c r="R13" s="9"/>
      <c r="S13" s="9"/>
      <c r="T13" s="9"/>
      <c r="U13" s="9"/>
      <c r="V13" s="9"/>
      <c r="W13" s="9"/>
      <c r="X13" s="9"/>
      <c r="Y13" s="9"/>
      <c r="Z13" s="9">
        <v>126</v>
      </c>
      <c r="AA13" s="9">
        <v>176</v>
      </c>
      <c r="AB13" s="9"/>
      <c r="AC13" s="9"/>
      <c r="AD13" s="9"/>
      <c r="AE13" s="9"/>
      <c r="AF13" s="9"/>
      <c r="AG13" s="9"/>
      <c r="AH13" s="9"/>
      <c r="AI13" s="9"/>
      <c r="AJ13" s="9">
        <v>19</v>
      </c>
      <c r="AK13" s="9">
        <v>9</v>
      </c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>
        <v>1</v>
      </c>
      <c r="BF13" s="9"/>
      <c r="BG13" s="9"/>
    </row>
    <row r="14" spans="1:59" s="7" customFormat="1" ht="15" customHeight="1" x14ac:dyDescent="0.25">
      <c r="B14" s="32" t="s">
        <v>26</v>
      </c>
      <c r="C14" s="32"/>
      <c r="D14" s="32"/>
      <c r="E14" s="33">
        <v>4</v>
      </c>
      <c r="F14" s="33">
        <v>1735</v>
      </c>
      <c r="G14" s="33">
        <f>SUM(H14:H15)</f>
        <v>1718</v>
      </c>
      <c r="H14" s="8">
        <f t="shared" si="0"/>
        <v>1008</v>
      </c>
      <c r="I14" s="9">
        <v>133</v>
      </c>
      <c r="J14" s="9">
        <v>169</v>
      </c>
      <c r="K14" s="9"/>
      <c r="L14" s="9">
        <v>143</v>
      </c>
      <c r="M14" s="9">
        <v>214</v>
      </c>
      <c r="N14" s="9"/>
      <c r="O14" s="9">
        <v>153</v>
      </c>
      <c r="P14" s="9">
        <v>196</v>
      </c>
      <c r="Q14" s="9"/>
      <c r="R14" s="9">
        <f t="shared" si="1"/>
        <v>429</v>
      </c>
      <c r="S14" s="9">
        <f t="shared" si="1"/>
        <v>579</v>
      </c>
      <c r="T14" s="9">
        <v>85</v>
      </c>
      <c r="U14" s="9">
        <v>118</v>
      </c>
      <c r="V14" s="9"/>
      <c r="W14" s="9">
        <v>73</v>
      </c>
      <c r="X14" s="9">
        <v>121</v>
      </c>
      <c r="Y14" s="9"/>
      <c r="Z14" s="9">
        <v>101</v>
      </c>
      <c r="AA14" s="9">
        <v>149</v>
      </c>
      <c r="AB14" s="9"/>
      <c r="AC14" s="9">
        <f t="shared" si="2"/>
        <v>647</v>
      </c>
      <c r="AD14" s="9">
        <v>48</v>
      </c>
      <c r="AE14" s="9">
        <v>51</v>
      </c>
      <c r="AF14" s="9"/>
      <c r="AG14" s="9">
        <v>70</v>
      </c>
      <c r="AH14" s="9">
        <v>93</v>
      </c>
      <c r="AI14" s="9"/>
      <c r="AJ14" s="9">
        <v>52</v>
      </c>
      <c r="AK14" s="9">
        <v>47</v>
      </c>
      <c r="AL14" s="9"/>
      <c r="AM14" s="9">
        <f t="shared" si="3"/>
        <v>361</v>
      </c>
      <c r="AN14" s="9">
        <v>3</v>
      </c>
      <c r="AO14" s="9">
        <v>1</v>
      </c>
      <c r="AP14" s="9"/>
      <c r="AQ14" s="9">
        <v>1</v>
      </c>
      <c r="AR14" s="9">
        <v>0</v>
      </c>
      <c r="AS14" s="9"/>
      <c r="AT14" s="9">
        <v>0</v>
      </c>
      <c r="AU14" s="9">
        <v>0</v>
      </c>
      <c r="AV14" s="9"/>
      <c r="AW14" s="9">
        <f t="shared" si="4"/>
        <v>5</v>
      </c>
      <c r="AX14" s="9">
        <v>1</v>
      </c>
      <c r="AY14" s="9">
        <v>1</v>
      </c>
      <c r="AZ14" s="9"/>
      <c r="BA14" s="9">
        <v>2</v>
      </c>
      <c r="BB14" s="9">
        <v>1</v>
      </c>
      <c r="BC14" s="9"/>
      <c r="BD14" s="9">
        <v>1</v>
      </c>
      <c r="BE14" s="9">
        <v>0</v>
      </c>
      <c r="BF14" s="9"/>
      <c r="BG14" s="9">
        <f t="shared" si="5"/>
        <v>6</v>
      </c>
    </row>
    <row r="15" spans="1:59" s="7" customFormat="1" ht="15" customHeight="1" x14ac:dyDescent="0.25">
      <c r="B15" s="32" t="s">
        <v>27</v>
      </c>
      <c r="C15" s="32"/>
      <c r="D15" s="32"/>
      <c r="E15" s="34"/>
      <c r="F15" s="34"/>
      <c r="G15" s="34"/>
      <c r="H15" s="8">
        <f>SUM(I15:J15,L15:M15,O15:P15)</f>
        <v>710</v>
      </c>
      <c r="I15" s="9">
        <v>139</v>
      </c>
      <c r="J15" s="9">
        <v>172</v>
      </c>
      <c r="K15" s="9"/>
      <c r="L15" s="9">
        <v>103</v>
      </c>
      <c r="M15" s="9">
        <v>118</v>
      </c>
      <c r="N15" s="9"/>
      <c r="O15" s="9">
        <v>67</v>
      </c>
      <c r="P15" s="9">
        <v>111</v>
      </c>
      <c r="Q15" s="9"/>
      <c r="R15" s="9"/>
      <c r="S15" s="9"/>
      <c r="T15" s="9">
        <v>35</v>
      </c>
      <c r="U15" s="9">
        <v>69</v>
      </c>
      <c r="V15" s="9"/>
      <c r="W15" s="9">
        <v>41</v>
      </c>
      <c r="X15" s="9">
        <v>84</v>
      </c>
      <c r="Y15" s="9"/>
      <c r="Z15" s="9">
        <v>51</v>
      </c>
      <c r="AA15" s="9">
        <v>72</v>
      </c>
      <c r="AB15" s="9"/>
      <c r="AC15" s="9"/>
      <c r="AD15" s="9">
        <v>104</v>
      </c>
      <c r="AE15" s="9">
        <v>103</v>
      </c>
      <c r="AF15" s="9"/>
      <c r="AG15" s="9">
        <v>62</v>
      </c>
      <c r="AH15" s="9">
        <v>34</v>
      </c>
      <c r="AI15" s="9"/>
      <c r="AJ15" s="9">
        <v>16</v>
      </c>
      <c r="AK15" s="9">
        <v>39</v>
      </c>
      <c r="AL15" s="9"/>
      <c r="AM15" s="9"/>
      <c r="AN15" s="9">
        <v>2</v>
      </c>
      <c r="AO15" s="9">
        <v>1</v>
      </c>
      <c r="AP15" s="9"/>
      <c r="AQ15" s="9"/>
      <c r="AR15" s="9"/>
      <c r="AS15" s="9"/>
      <c r="AT15" s="9"/>
      <c r="AU15" s="9"/>
      <c r="AV15" s="9"/>
      <c r="AW15" s="9"/>
      <c r="AX15" s="9">
        <v>0</v>
      </c>
      <c r="AY15" s="9">
        <v>2</v>
      </c>
      <c r="AZ15" s="9"/>
      <c r="BA15" s="9">
        <v>0</v>
      </c>
      <c r="BB15" s="9">
        <v>0</v>
      </c>
      <c r="BC15" s="9"/>
      <c r="BD15" s="9">
        <v>1</v>
      </c>
      <c r="BE15" s="9">
        <v>0</v>
      </c>
      <c r="BF15" s="9"/>
      <c r="BG15" s="9"/>
    </row>
    <row r="16" spans="1:59" s="7" customFormat="1" ht="15" customHeight="1" x14ac:dyDescent="0.25">
      <c r="B16" s="26" t="s">
        <v>28</v>
      </c>
      <c r="C16" s="26"/>
      <c r="D16" s="26"/>
      <c r="E16" s="10">
        <v>5</v>
      </c>
      <c r="F16" s="10">
        <v>929</v>
      </c>
      <c r="G16" s="10">
        <f>H16</f>
        <v>862</v>
      </c>
      <c r="H16" s="8">
        <f t="shared" si="0"/>
        <v>862</v>
      </c>
      <c r="I16" s="9">
        <v>140</v>
      </c>
      <c r="J16" s="9">
        <v>173</v>
      </c>
      <c r="K16" s="9"/>
      <c r="L16" s="9">
        <v>140</v>
      </c>
      <c r="M16" s="9">
        <v>154</v>
      </c>
      <c r="N16" s="9"/>
      <c r="O16" s="9">
        <v>114</v>
      </c>
      <c r="P16" s="9">
        <v>141</v>
      </c>
      <c r="Q16" s="9"/>
      <c r="R16" s="9">
        <f t="shared" si="1"/>
        <v>394</v>
      </c>
      <c r="S16" s="9">
        <f t="shared" si="1"/>
        <v>468</v>
      </c>
      <c r="T16" s="9">
        <v>81</v>
      </c>
      <c r="U16" s="9">
        <v>135</v>
      </c>
      <c r="V16" s="9"/>
      <c r="W16" s="9">
        <v>88</v>
      </c>
      <c r="X16" s="9">
        <v>128</v>
      </c>
      <c r="Y16" s="9"/>
      <c r="Z16" s="9">
        <v>78</v>
      </c>
      <c r="AA16" s="9">
        <v>120</v>
      </c>
      <c r="AB16" s="9"/>
      <c r="AC16" s="9">
        <f t="shared" si="2"/>
        <v>630</v>
      </c>
      <c r="AD16" s="9">
        <v>59</v>
      </c>
      <c r="AE16" s="9">
        <v>38</v>
      </c>
      <c r="AF16" s="9"/>
      <c r="AG16" s="9">
        <v>52</v>
      </c>
      <c r="AH16" s="9">
        <v>26</v>
      </c>
      <c r="AI16" s="9"/>
      <c r="AJ16" s="9">
        <v>36</v>
      </c>
      <c r="AK16" s="9">
        <v>21</v>
      </c>
      <c r="AL16" s="9"/>
      <c r="AM16" s="9">
        <f t="shared" si="3"/>
        <v>232</v>
      </c>
      <c r="AN16" s="9">
        <v>18</v>
      </c>
      <c r="AO16" s="9">
        <v>11</v>
      </c>
      <c r="AP16" s="9"/>
      <c r="AQ16" s="9">
        <v>9</v>
      </c>
      <c r="AR16" s="9">
        <v>9</v>
      </c>
      <c r="AS16" s="9"/>
      <c r="AT16" s="9">
        <v>2</v>
      </c>
      <c r="AU16" s="9">
        <v>2</v>
      </c>
      <c r="AV16" s="9"/>
      <c r="AW16" s="9">
        <f t="shared" si="4"/>
        <v>51</v>
      </c>
      <c r="AX16" s="9">
        <v>2</v>
      </c>
      <c r="AY16" s="9">
        <v>5</v>
      </c>
      <c r="AZ16" s="9"/>
      <c r="BA16" s="9">
        <v>4</v>
      </c>
      <c r="BB16" s="9">
        <v>2</v>
      </c>
      <c r="BC16" s="9"/>
      <c r="BD16" s="9">
        <v>1</v>
      </c>
      <c r="BE16" s="9">
        <v>2</v>
      </c>
      <c r="BF16" s="9"/>
      <c r="BG16" s="9">
        <f t="shared" si="5"/>
        <v>16</v>
      </c>
    </row>
    <row r="17" spans="2:59" s="11" customFormat="1" ht="15" customHeight="1" x14ac:dyDescent="0.25">
      <c r="B17" s="35" t="s">
        <v>29</v>
      </c>
      <c r="C17" s="35"/>
      <c r="D17" s="35"/>
      <c r="E17" s="36">
        <v>6</v>
      </c>
      <c r="F17" s="36">
        <v>905</v>
      </c>
      <c r="G17" s="36">
        <f>SUM(H17:H18)</f>
        <v>905</v>
      </c>
      <c r="H17" s="8">
        <f t="shared" si="0"/>
        <v>817</v>
      </c>
      <c r="I17" s="9">
        <v>136</v>
      </c>
      <c r="J17" s="9">
        <v>128</v>
      </c>
      <c r="K17" s="9"/>
      <c r="L17" s="9">
        <v>145</v>
      </c>
      <c r="M17" s="9">
        <v>149</v>
      </c>
      <c r="N17" s="9"/>
      <c r="O17" s="9">
        <v>113</v>
      </c>
      <c r="P17" s="9">
        <v>146</v>
      </c>
      <c r="Q17" s="9"/>
      <c r="R17" s="9">
        <f t="shared" si="1"/>
        <v>394</v>
      </c>
      <c r="S17" s="9">
        <f t="shared" si="1"/>
        <v>423</v>
      </c>
      <c r="T17" s="9">
        <v>91</v>
      </c>
      <c r="U17" s="9">
        <v>100</v>
      </c>
      <c r="V17" s="9"/>
      <c r="W17" s="9">
        <v>88</v>
      </c>
      <c r="X17" s="9">
        <v>125</v>
      </c>
      <c r="Y17" s="9"/>
      <c r="Z17" s="9">
        <v>74</v>
      </c>
      <c r="AA17" s="9">
        <v>126</v>
      </c>
      <c r="AB17" s="9"/>
      <c r="AC17" s="9">
        <f t="shared" si="2"/>
        <v>604</v>
      </c>
      <c r="AD17" s="9">
        <v>45</v>
      </c>
      <c r="AE17" s="9">
        <v>28</v>
      </c>
      <c r="AF17" s="9"/>
      <c r="AG17" s="9">
        <v>57</v>
      </c>
      <c r="AH17" s="9">
        <v>24</v>
      </c>
      <c r="AI17" s="9"/>
      <c r="AJ17" s="9">
        <v>39</v>
      </c>
      <c r="AK17" s="9">
        <v>20</v>
      </c>
      <c r="AL17" s="9"/>
      <c r="AM17" s="9">
        <f t="shared" si="3"/>
        <v>213</v>
      </c>
      <c r="AN17" s="9">
        <v>0</v>
      </c>
      <c r="AO17" s="9">
        <v>0</v>
      </c>
      <c r="AP17" s="9"/>
      <c r="AQ17" s="9">
        <v>0</v>
      </c>
      <c r="AR17" s="9">
        <v>0</v>
      </c>
      <c r="AS17" s="9"/>
      <c r="AT17" s="9">
        <v>0</v>
      </c>
      <c r="AU17" s="9">
        <v>0</v>
      </c>
      <c r="AV17" s="9"/>
      <c r="AW17" s="9">
        <f t="shared" si="4"/>
        <v>0</v>
      </c>
      <c r="AX17" s="9">
        <v>0</v>
      </c>
      <c r="AY17" s="9">
        <v>0</v>
      </c>
      <c r="AZ17" s="9"/>
      <c r="BA17" s="9">
        <v>0</v>
      </c>
      <c r="BB17" s="9">
        <v>0</v>
      </c>
      <c r="BC17" s="9"/>
      <c r="BD17" s="9">
        <v>0</v>
      </c>
      <c r="BE17" s="9">
        <v>0</v>
      </c>
      <c r="BF17" s="9"/>
      <c r="BG17" s="9">
        <f t="shared" si="5"/>
        <v>0</v>
      </c>
    </row>
    <row r="18" spans="2:59" s="11" customFormat="1" ht="15" customHeight="1" x14ac:dyDescent="0.25">
      <c r="B18" s="35" t="s">
        <v>30</v>
      </c>
      <c r="C18" s="35"/>
      <c r="D18" s="35"/>
      <c r="E18" s="37"/>
      <c r="F18" s="37"/>
      <c r="G18" s="37"/>
      <c r="H18" s="8">
        <f>SUM(I18:J18,L18:M18,O18:P18)</f>
        <v>88</v>
      </c>
      <c r="I18" s="9">
        <v>48</v>
      </c>
      <c r="J18" s="9">
        <v>40</v>
      </c>
      <c r="K18" s="9"/>
      <c r="L18" s="9">
        <v>0</v>
      </c>
      <c r="M18" s="9">
        <v>0</v>
      </c>
      <c r="N18" s="9"/>
      <c r="O18" s="9">
        <v>0</v>
      </c>
      <c r="P18" s="9">
        <v>0</v>
      </c>
      <c r="Q18" s="9"/>
      <c r="R18" s="9"/>
      <c r="S18" s="9"/>
      <c r="T18" s="9">
        <v>16</v>
      </c>
      <c r="U18" s="9">
        <v>27</v>
      </c>
      <c r="V18" s="9"/>
      <c r="W18" s="9">
        <v>0</v>
      </c>
      <c r="X18" s="9">
        <v>0</v>
      </c>
      <c r="Y18" s="9"/>
      <c r="Z18" s="9">
        <v>0</v>
      </c>
      <c r="AA18" s="9">
        <v>0</v>
      </c>
      <c r="AB18" s="9"/>
      <c r="AC18" s="9"/>
      <c r="AD18" s="9">
        <v>32</v>
      </c>
      <c r="AE18" s="9">
        <v>13</v>
      </c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</row>
    <row r="19" spans="2:59" s="7" customFormat="1" ht="15" customHeight="1" x14ac:dyDescent="0.25">
      <c r="B19" s="32" t="s">
        <v>31</v>
      </c>
      <c r="C19" s="32"/>
      <c r="D19" s="32"/>
      <c r="E19" s="33">
        <v>7</v>
      </c>
      <c r="F19" s="33">
        <v>1370</v>
      </c>
      <c r="G19" s="33">
        <f>SUM(H19:H20)</f>
        <v>1362</v>
      </c>
      <c r="H19" s="8">
        <f t="shared" si="0"/>
        <v>726</v>
      </c>
      <c r="I19" s="9">
        <v>215</v>
      </c>
      <c r="J19" s="9">
        <v>300</v>
      </c>
      <c r="K19" s="9">
        <v>1</v>
      </c>
      <c r="L19" s="9"/>
      <c r="M19" s="9"/>
      <c r="N19" s="9"/>
      <c r="O19" s="9">
        <v>95</v>
      </c>
      <c r="P19" s="9">
        <v>116</v>
      </c>
      <c r="Q19" s="9">
        <v>1</v>
      </c>
      <c r="R19" s="9">
        <f t="shared" si="1"/>
        <v>310</v>
      </c>
      <c r="S19" s="9">
        <f t="shared" si="1"/>
        <v>416</v>
      </c>
      <c r="T19" s="9">
        <v>86</v>
      </c>
      <c r="U19" s="9">
        <v>165</v>
      </c>
      <c r="V19" s="9"/>
      <c r="W19" s="9"/>
      <c r="X19" s="9"/>
      <c r="Y19" s="9"/>
      <c r="Z19" s="9">
        <v>48</v>
      </c>
      <c r="AA19" s="9">
        <v>86</v>
      </c>
      <c r="AB19" s="9"/>
      <c r="AC19" s="9">
        <f t="shared" si="2"/>
        <v>385</v>
      </c>
      <c r="AD19" s="9">
        <v>129</v>
      </c>
      <c r="AE19" s="9">
        <v>135</v>
      </c>
      <c r="AF19" s="9"/>
      <c r="AG19" s="9"/>
      <c r="AH19" s="9"/>
      <c r="AI19" s="9"/>
      <c r="AJ19" s="9">
        <v>47</v>
      </c>
      <c r="AK19" s="9">
        <v>30</v>
      </c>
      <c r="AL19" s="9"/>
      <c r="AM19" s="9">
        <f t="shared" si="3"/>
        <v>341</v>
      </c>
      <c r="AN19" s="9">
        <v>0</v>
      </c>
      <c r="AO19" s="9">
        <v>0</v>
      </c>
      <c r="AP19" s="9"/>
      <c r="AQ19" s="9">
        <v>0</v>
      </c>
      <c r="AR19" s="9"/>
      <c r="AS19" s="9"/>
      <c r="AT19" s="9">
        <v>0</v>
      </c>
      <c r="AU19" s="9">
        <v>0</v>
      </c>
      <c r="AV19" s="9"/>
      <c r="AW19" s="9">
        <f t="shared" si="4"/>
        <v>0</v>
      </c>
      <c r="AX19" s="9">
        <v>2</v>
      </c>
      <c r="AY19" s="9">
        <v>1</v>
      </c>
      <c r="AZ19" s="9"/>
      <c r="BA19" s="9"/>
      <c r="BB19" s="9"/>
      <c r="BC19" s="9"/>
      <c r="BD19" s="9">
        <v>1</v>
      </c>
      <c r="BE19" s="9">
        <v>1</v>
      </c>
      <c r="BF19" s="9"/>
      <c r="BG19" s="9">
        <f t="shared" si="5"/>
        <v>5</v>
      </c>
    </row>
    <row r="20" spans="2:59" s="7" customFormat="1" ht="15" customHeight="1" x14ac:dyDescent="0.25">
      <c r="B20" s="32" t="s">
        <v>32</v>
      </c>
      <c r="C20" s="32"/>
      <c r="D20" s="32"/>
      <c r="E20" s="34"/>
      <c r="F20" s="34"/>
      <c r="G20" s="34"/>
      <c r="H20" s="8">
        <f>SUM(I20:J20,L20:M20,O20:P20)</f>
        <v>636</v>
      </c>
      <c r="I20" s="9"/>
      <c r="J20" s="9"/>
      <c r="K20" s="9"/>
      <c r="L20" s="9">
        <v>186</v>
      </c>
      <c r="M20" s="9">
        <v>254</v>
      </c>
      <c r="N20" s="9"/>
      <c r="O20" s="9">
        <v>76</v>
      </c>
      <c r="P20" s="9">
        <v>120</v>
      </c>
      <c r="Q20" s="9"/>
      <c r="R20" s="9"/>
      <c r="S20" s="9"/>
      <c r="T20" s="9"/>
      <c r="U20" s="9"/>
      <c r="V20" s="9"/>
      <c r="W20" s="9">
        <v>84</v>
      </c>
      <c r="X20" s="9">
        <v>170</v>
      </c>
      <c r="Y20" s="9"/>
      <c r="Z20" s="9">
        <v>48</v>
      </c>
      <c r="AA20" s="9">
        <v>90</v>
      </c>
      <c r="AB20" s="9"/>
      <c r="AC20" s="9"/>
      <c r="AD20" s="9"/>
      <c r="AE20" s="9"/>
      <c r="AF20" s="9"/>
      <c r="AG20" s="9">
        <v>102</v>
      </c>
      <c r="AH20" s="9">
        <v>84</v>
      </c>
      <c r="AI20" s="9"/>
      <c r="AJ20" s="9">
        <v>28</v>
      </c>
      <c r="AK20" s="9">
        <v>30</v>
      </c>
      <c r="AL20" s="9"/>
      <c r="AM20" s="9"/>
      <c r="AN20" s="9"/>
      <c r="AO20" s="9"/>
      <c r="AP20" s="9"/>
      <c r="AQ20" s="9"/>
      <c r="AR20" s="9">
        <v>1</v>
      </c>
      <c r="AS20" s="9"/>
      <c r="AT20" s="9"/>
      <c r="AU20" s="9"/>
      <c r="AV20" s="9"/>
      <c r="AW20" s="9"/>
      <c r="AX20" s="9"/>
      <c r="AY20" s="9"/>
      <c r="AZ20" s="9"/>
      <c r="BA20" s="9">
        <v>1</v>
      </c>
      <c r="BB20" s="9">
        <v>1</v>
      </c>
      <c r="BC20" s="9"/>
      <c r="BD20" s="9"/>
      <c r="BE20" s="9"/>
      <c r="BF20" s="9"/>
      <c r="BG20" s="9"/>
    </row>
    <row r="21" spans="2:59" s="7" customFormat="1" ht="15" customHeight="1" x14ac:dyDescent="0.25">
      <c r="B21" s="32" t="s">
        <v>33</v>
      </c>
      <c r="C21" s="32"/>
      <c r="D21" s="32"/>
      <c r="E21" s="33">
        <v>8</v>
      </c>
      <c r="F21" s="33">
        <v>1047</v>
      </c>
      <c r="G21" s="33">
        <f>SUM(H21:H22)</f>
        <v>899</v>
      </c>
      <c r="H21" s="8">
        <f t="shared" si="0"/>
        <v>813</v>
      </c>
      <c r="I21" s="9">
        <v>115</v>
      </c>
      <c r="J21" s="9">
        <v>116</v>
      </c>
      <c r="K21" s="9"/>
      <c r="L21" s="9">
        <v>122</v>
      </c>
      <c r="M21" s="9">
        <v>194</v>
      </c>
      <c r="N21" s="9"/>
      <c r="O21" s="9">
        <v>113</v>
      </c>
      <c r="P21" s="9">
        <v>153</v>
      </c>
      <c r="Q21" s="9"/>
      <c r="R21" s="9">
        <f t="shared" si="1"/>
        <v>350</v>
      </c>
      <c r="S21" s="9">
        <f t="shared" si="1"/>
        <v>463</v>
      </c>
      <c r="T21" s="9">
        <v>37</v>
      </c>
      <c r="U21" s="9">
        <v>58</v>
      </c>
      <c r="V21" s="9"/>
      <c r="W21" s="9">
        <v>69</v>
      </c>
      <c r="X21" s="9">
        <v>125</v>
      </c>
      <c r="Y21" s="9"/>
      <c r="Z21" s="9">
        <v>59</v>
      </c>
      <c r="AA21" s="9">
        <v>99</v>
      </c>
      <c r="AB21" s="9"/>
      <c r="AC21" s="9">
        <f t="shared" si="2"/>
        <v>447</v>
      </c>
      <c r="AD21" s="9">
        <v>78</v>
      </c>
      <c r="AE21" s="9">
        <v>58</v>
      </c>
      <c r="AF21" s="9"/>
      <c r="AG21" s="9">
        <v>53</v>
      </c>
      <c r="AH21" s="9">
        <v>69</v>
      </c>
      <c r="AI21" s="9"/>
      <c r="AJ21" s="9">
        <v>54</v>
      </c>
      <c r="AK21" s="9">
        <v>54</v>
      </c>
      <c r="AL21" s="9"/>
      <c r="AM21" s="9">
        <f t="shared" si="3"/>
        <v>366</v>
      </c>
      <c r="AN21" s="9">
        <v>28</v>
      </c>
      <c r="AO21" s="9">
        <v>22</v>
      </c>
      <c r="AP21" s="9"/>
      <c r="AQ21" s="9">
        <v>19</v>
      </c>
      <c r="AR21" s="9">
        <v>15</v>
      </c>
      <c r="AS21" s="9"/>
      <c r="AT21" s="9">
        <v>10</v>
      </c>
      <c r="AU21" s="9">
        <v>11</v>
      </c>
      <c r="AV21" s="9"/>
      <c r="AW21" s="9">
        <f t="shared" si="4"/>
        <v>105</v>
      </c>
      <c r="AX21" s="9">
        <v>2</v>
      </c>
      <c r="AY21" s="9">
        <v>3</v>
      </c>
      <c r="AZ21" s="9"/>
      <c r="BA21" s="9">
        <v>9</v>
      </c>
      <c r="BB21" s="9">
        <v>5</v>
      </c>
      <c r="BC21" s="9"/>
      <c r="BD21" s="9">
        <v>2</v>
      </c>
      <c r="BE21" s="9">
        <v>1</v>
      </c>
      <c r="BF21" s="9"/>
      <c r="BG21" s="9">
        <f t="shared" si="5"/>
        <v>22</v>
      </c>
    </row>
    <row r="22" spans="2:59" s="7" customFormat="1" ht="15" customHeight="1" x14ac:dyDescent="0.25">
      <c r="B22" s="32" t="s">
        <v>34</v>
      </c>
      <c r="C22" s="32"/>
      <c r="D22" s="32"/>
      <c r="E22" s="34"/>
      <c r="F22" s="34"/>
      <c r="G22" s="34"/>
      <c r="H22" s="8">
        <f>SUM(I22:J22,L22:M22,O22:P22)</f>
        <v>86</v>
      </c>
      <c r="I22" s="9">
        <v>48</v>
      </c>
      <c r="J22" s="9">
        <v>38</v>
      </c>
      <c r="K22" s="9"/>
      <c r="L22" s="9"/>
      <c r="M22" s="9"/>
      <c r="N22" s="9"/>
      <c r="O22" s="9"/>
      <c r="P22" s="9"/>
      <c r="Q22" s="9"/>
      <c r="R22" s="9"/>
      <c r="S22" s="9"/>
      <c r="T22" s="9">
        <v>10</v>
      </c>
      <c r="U22" s="9">
        <v>12</v>
      </c>
      <c r="V22" s="9"/>
      <c r="W22" s="9"/>
      <c r="X22" s="9"/>
      <c r="Y22" s="9"/>
      <c r="Z22" s="9"/>
      <c r="AA22" s="9"/>
      <c r="AB22" s="9"/>
      <c r="AC22" s="9"/>
      <c r="AD22" s="9">
        <v>38</v>
      </c>
      <c r="AE22" s="9">
        <v>26</v>
      </c>
      <c r="AF22" s="9"/>
      <c r="AG22" s="9"/>
      <c r="AH22" s="9"/>
      <c r="AI22" s="9"/>
      <c r="AJ22" s="9"/>
      <c r="AK22" s="9"/>
      <c r="AL22" s="9"/>
      <c r="AM22" s="9"/>
      <c r="AN22" s="9">
        <v>13</v>
      </c>
      <c r="AO22" s="9">
        <v>4</v>
      </c>
      <c r="AP22" s="9"/>
      <c r="AQ22" s="9"/>
      <c r="AR22" s="9"/>
      <c r="AS22" s="9"/>
      <c r="AT22" s="9"/>
      <c r="AU22" s="9"/>
      <c r="AV22" s="9"/>
      <c r="AW22" s="9"/>
      <c r="AX22" s="9">
        <v>1</v>
      </c>
      <c r="AY22" s="9">
        <v>3</v>
      </c>
      <c r="AZ22" s="9"/>
      <c r="BA22" s="9"/>
      <c r="BB22" s="9"/>
      <c r="BC22" s="9"/>
      <c r="BD22" s="9"/>
      <c r="BE22" s="9"/>
      <c r="BF22" s="9"/>
      <c r="BG22" s="9"/>
    </row>
    <row r="23" spans="2:59" s="7" customFormat="1" ht="15" customHeight="1" x14ac:dyDescent="0.25">
      <c r="B23" s="26" t="s">
        <v>35</v>
      </c>
      <c r="C23" s="26"/>
      <c r="D23" s="26"/>
      <c r="E23" s="10">
        <v>9</v>
      </c>
      <c r="F23" s="10">
        <v>441</v>
      </c>
      <c r="G23" s="10">
        <f>H23</f>
        <v>439</v>
      </c>
      <c r="H23" s="8">
        <f t="shared" si="0"/>
        <v>439</v>
      </c>
      <c r="I23" s="10">
        <v>81</v>
      </c>
      <c r="J23" s="10">
        <v>68</v>
      </c>
      <c r="K23" s="10"/>
      <c r="L23" s="10">
        <v>75</v>
      </c>
      <c r="M23" s="10">
        <v>93</v>
      </c>
      <c r="N23" s="10"/>
      <c r="O23" s="10">
        <v>58</v>
      </c>
      <c r="P23" s="10">
        <v>64</v>
      </c>
      <c r="Q23" s="10"/>
      <c r="R23" s="9">
        <f t="shared" si="1"/>
        <v>214</v>
      </c>
      <c r="S23" s="9">
        <f t="shared" si="1"/>
        <v>225</v>
      </c>
      <c r="T23" s="10">
        <v>51</v>
      </c>
      <c r="U23" s="10">
        <v>58</v>
      </c>
      <c r="V23" s="10"/>
      <c r="W23" s="10">
        <v>60</v>
      </c>
      <c r="X23" s="10">
        <v>76</v>
      </c>
      <c r="Y23" s="10"/>
      <c r="Z23" s="10">
        <v>45</v>
      </c>
      <c r="AA23" s="10">
        <v>56</v>
      </c>
      <c r="AB23" s="10"/>
      <c r="AC23" s="9">
        <f t="shared" si="2"/>
        <v>346</v>
      </c>
      <c r="AD23" s="10">
        <v>30</v>
      </c>
      <c r="AE23" s="10">
        <v>10</v>
      </c>
      <c r="AF23" s="10"/>
      <c r="AG23" s="10">
        <v>15</v>
      </c>
      <c r="AH23" s="10">
        <v>17</v>
      </c>
      <c r="AI23" s="10"/>
      <c r="AJ23" s="10">
        <v>13</v>
      </c>
      <c r="AK23" s="10">
        <v>8</v>
      </c>
      <c r="AL23" s="10"/>
      <c r="AM23" s="9">
        <f t="shared" si="3"/>
        <v>93</v>
      </c>
      <c r="AN23" s="10">
        <v>0</v>
      </c>
      <c r="AO23" s="10">
        <v>0</v>
      </c>
      <c r="AP23" s="10"/>
      <c r="AQ23" s="10">
        <v>0</v>
      </c>
      <c r="AR23" s="10">
        <v>0</v>
      </c>
      <c r="AS23" s="10"/>
      <c r="AT23" s="10">
        <v>0</v>
      </c>
      <c r="AU23" s="10">
        <v>0</v>
      </c>
      <c r="AV23" s="10"/>
      <c r="AW23" s="9">
        <f t="shared" si="4"/>
        <v>0</v>
      </c>
      <c r="AX23" s="10">
        <v>0</v>
      </c>
      <c r="AY23" s="10">
        <v>0</v>
      </c>
      <c r="AZ23" s="10"/>
      <c r="BA23" s="10">
        <v>0</v>
      </c>
      <c r="BB23" s="10">
        <v>0</v>
      </c>
      <c r="BC23" s="10"/>
      <c r="BD23" s="10">
        <v>1</v>
      </c>
      <c r="BE23" s="10">
        <v>1</v>
      </c>
      <c r="BF23" s="10"/>
      <c r="BG23" s="9">
        <f t="shared" si="5"/>
        <v>2</v>
      </c>
    </row>
    <row r="24" spans="2:59" s="7" customFormat="1" ht="15" customHeight="1" x14ac:dyDescent="0.25">
      <c r="B24" s="26" t="s">
        <v>36</v>
      </c>
      <c r="C24" s="26"/>
      <c r="D24" s="26"/>
      <c r="E24" s="10">
        <v>10</v>
      </c>
      <c r="F24" s="10">
        <v>178</v>
      </c>
      <c r="G24" s="10">
        <f>H24</f>
        <v>177</v>
      </c>
      <c r="H24" s="8">
        <f t="shared" si="0"/>
        <v>177</v>
      </c>
      <c r="I24" s="10">
        <v>30</v>
      </c>
      <c r="J24" s="10">
        <v>28</v>
      </c>
      <c r="K24" s="10"/>
      <c r="L24" s="10">
        <v>33</v>
      </c>
      <c r="M24" s="10">
        <v>30</v>
      </c>
      <c r="N24" s="10"/>
      <c r="O24" s="10">
        <v>27</v>
      </c>
      <c r="P24" s="10">
        <v>29</v>
      </c>
      <c r="Q24" s="10"/>
      <c r="R24" s="9">
        <f t="shared" si="1"/>
        <v>90</v>
      </c>
      <c r="S24" s="9">
        <f t="shared" si="1"/>
        <v>87</v>
      </c>
      <c r="T24" s="10">
        <v>5</v>
      </c>
      <c r="U24" s="10">
        <v>16</v>
      </c>
      <c r="V24" s="10"/>
      <c r="W24" s="10">
        <v>8</v>
      </c>
      <c r="X24" s="10">
        <v>17</v>
      </c>
      <c r="Y24" s="10"/>
      <c r="Z24" s="10">
        <v>10</v>
      </c>
      <c r="AA24" s="10">
        <v>18</v>
      </c>
      <c r="AB24" s="10"/>
      <c r="AC24" s="9">
        <f t="shared" si="2"/>
        <v>74</v>
      </c>
      <c r="AD24" s="10">
        <v>25</v>
      </c>
      <c r="AE24" s="10">
        <v>12</v>
      </c>
      <c r="AF24" s="10"/>
      <c r="AG24" s="10">
        <v>25</v>
      </c>
      <c r="AH24" s="10">
        <v>13</v>
      </c>
      <c r="AI24" s="10"/>
      <c r="AJ24" s="10">
        <v>17</v>
      </c>
      <c r="AK24" s="10">
        <v>11</v>
      </c>
      <c r="AL24" s="10"/>
      <c r="AM24" s="9">
        <f t="shared" si="3"/>
        <v>103</v>
      </c>
      <c r="AN24" s="10">
        <v>0</v>
      </c>
      <c r="AO24" s="10">
        <v>0</v>
      </c>
      <c r="AP24" s="10"/>
      <c r="AQ24" s="10">
        <v>0</v>
      </c>
      <c r="AR24" s="10">
        <v>0</v>
      </c>
      <c r="AS24" s="10"/>
      <c r="AT24" s="10">
        <v>0</v>
      </c>
      <c r="AU24" s="10">
        <v>0</v>
      </c>
      <c r="AV24" s="10"/>
      <c r="AW24" s="9">
        <f t="shared" si="4"/>
        <v>0</v>
      </c>
      <c r="AX24" s="10">
        <v>1</v>
      </c>
      <c r="AY24" s="10">
        <v>0</v>
      </c>
      <c r="AZ24" s="10"/>
      <c r="BA24" s="10">
        <v>0</v>
      </c>
      <c r="BB24" s="10">
        <v>0</v>
      </c>
      <c r="BC24" s="10"/>
      <c r="BD24" s="10">
        <v>0</v>
      </c>
      <c r="BE24" s="10">
        <v>0</v>
      </c>
      <c r="BF24" s="10"/>
      <c r="BG24" s="9">
        <f t="shared" si="5"/>
        <v>1</v>
      </c>
    </row>
    <row r="25" spans="2:59" s="7" customFormat="1" ht="15" customHeight="1" x14ac:dyDescent="0.25">
      <c r="B25" s="32" t="s">
        <v>37</v>
      </c>
      <c r="C25" s="32"/>
      <c r="D25" s="32"/>
      <c r="E25" s="33">
        <v>11</v>
      </c>
      <c r="F25" s="33">
        <v>684</v>
      </c>
      <c r="G25" s="33">
        <f>SUM(H25:H26)</f>
        <v>683</v>
      </c>
      <c r="H25" s="8">
        <f t="shared" si="0"/>
        <v>314</v>
      </c>
      <c r="I25" s="10">
        <v>74</v>
      </c>
      <c r="J25" s="10">
        <v>63</v>
      </c>
      <c r="K25" s="10"/>
      <c r="L25" s="10">
        <v>51</v>
      </c>
      <c r="M25" s="10">
        <v>46</v>
      </c>
      <c r="N25" s="10"/>
      <c r="O25" s="10">
        <v>49</v>
      </c>
      <c r="P25" s="10">
        <v>31</v>
      </c>
      <c r="Q25" s="10"/>
      <c r="R25" s="9">
        <f t="shared" si="1"/>
        <v>174</v>
      </c>
      <c r="S25" s="9">
        <f t="shared" si="1"/>
        <v>140</v>
      </c>
      <c r="T25" s="10">
        <v>52</v>
      </c>
      <c r="U25" s="10">
        <v>51</v>
      </c>
      <c r="V25" s="10"/>
      <c r="W25" s="10">
        <v>37</v>
      </c>
      <c r="X25" s="10">
        <v>39</v>
      </c>
      <c r="Y25" s="10"/>
      <c r="Z25" s="10">
        <v>28</v>
      </c>
      <c r="AA25" s="10">
        <v>26</v>
      </c>
      <c r="AB25" s="10"/>
      <c r="AC25" s="9">
        <f t="shared" si="2"/>
        <v>233</v>
      </c>
      <c r="AD25" s="10">
        <v>22</v>
      </c>
      <c r="AE25" s="10">
        <v>12</v>
      </c>
      <c r="AF25" s="10"/>
      <c r="AG25" s="10">
        <v>14</v>
      </c>
      <c r="AH25" s="10">
        <v>7</v>
      </c>
      <c r="AI25" s="10"/>
      <c r="AJ25" s="10">
        <v>21</v>
      </c>
      <c r="AK25" s="10">
        <v>5</v>
      </c>
      <c r="AL25" s="10"/>
      <c r="AM25" s="9">
        <f t="shared" si="3"/>
        <v>81</v>
      </c>
      <c r="AN25" s="10">
        <v>0</v>
      </c>
      <c r="AO25" s="10">
        <v>0</v>
      </c>
      <c r="AP25" s="10"/>
      <c r="AQ25" s="10">
        <v>0</v>
      </c>
      <c r="AR25" s="10">
        <v>0</v>
      </c>
      <c r="AS25" s="10"/>
      <c r="AT25" s="10">
        <v>0</v>
      </c>
      <c r="AU25" s="10">
        <v>0</v>
      </c>
      <c r="AV25" s="10"/>
      <c r="AW25" s="9">
        <f t="shared" si="4"/>
        <v>0</v>
      </c>
      <c r="AX25" s="10">
        <v>0</v>
      </c>
      <c r="AY25" s="10">
        <v>0</v>
      </c>
      <c r="AZ25" s="10"/>
      <c r="BA25" s="10">
        <v>0</v>
      </c>
      <c r="BB25" s="10">
        <v>0</v>
      </c>
      <c r="BC25" s="10"/>
      <c r="BD25" s="10">
        <v>0</v>
      </c>
      <c r="BE25" s="10">
        <v>0</v>
      </c>
      <c r="BF25" s="10"/>
      <c r="BG25" s="9">
        <f t="shared" si="5"/>
        <v>0</v>
      </c>
    </row>
    <row r="26" spans="2:59" s="7" customFormat="1" ht="15" customHeight="1" x14ac:dyDescent="0.25">
      <c r="B26" s="32" t="s">
        <v>38</v>
      </c>
      <c r="C26" s="32"/>
      <c r="D26" s="32"/>
      <c r="E26" s="34"/>
      <c r="F26" s="34"/>
      <c r="G26" s="34"/>
      <c r="H26" s="8">
        <f>SUM(I26:J26,L26:M26,O26:P26)</f>
        <v>369</v>
      </c>
      <c r="I26" s="10">
        <v>59</v>
      </c>
      <c r="J26" s="10">
        <v>74</v>
      </c>
      <c r="K26" s="10"/>
      <c r="L26" s="10">
        <v>49</v>
      </c>
      <c r="M26" s="10">
        <v>79</v>
      </c>
      <c r="N26" s="10"/>
      <c r="O26" s="10">
        <v>51</v>
      </c>
      <c r="P26" s="10">
        <v>57</v>
      </c>
      <c r="Q26" s="10"/>
      <c r="R26" s="9"/>
      <c r="S26" s="9"/>
      <c r="T26" s="10">
        <v>38</v>
      </c>
      <c r="U26" s="10">
        <v>68</v>
      </c>
      <c r="V26" s="10"/>
      <c r="W26" s="10">
        <v>40</v>
      </c>
      <c r="X26" s="10">
        <v>71</v>
      </c>
      <c r="Y26" s="10"/>
      <c r="Z26" s="10">
        <v>39</v>
      </c>
      <c r="AA26" s="10">
        <v>48</v>
      </c>
      <c r="AB26" s="10"/>
      <c r="AC26" s="9"/>
      <c r="AD26" s="10">
        <v>21</v>
      </c>
      <c r="AE26" s="10">
        <v>6</v>
      </c>
      <c r="AF26" s="10"/>
      <c r="AG26" s="10">
        <v>9</v>
      </c>
      <c r="AH26" s="10">
        <v>8</v>
      </c>
      <c r="AI26" s="10"/>
      <c r="AJ26" s="10">
        <v>12</v>
      </c>
      <c r="AK26" s="10">
        <v>9</v>
      </c>
      <c r="AL26" s="10"/>
      <c r="AM26" s="9"/>
      <c r="AN26" s="10"/>
      <c r="AO26" s="10"/>
      <c r="AP26" s="10"/>
      <c r="AQ26" s="10"/>
      <c r="AR26" s="10"/>
      <c r="AS26" s="10"/>
      <c r="AT26" s="10"/>
      <c r="AU26" s="10"/>
      <c r="AV26" s="10"/>
      <c r="AW26" s="9"/>
      <c r="AX26" s="10">
        <v>1</v>
      </c>
      <c r="AY26" s="10"/>
      <c r="AZ26" s="10"/>
      <c r="BA26" s="10"/>
      <c r="BB26" s="10"/>
      <c r="BC26" s="10"/>
      <c r="BD26" s="10"/>
      <c r="BE26" s="10"/>
      <c r="BF26" s="10"/>
      <c r="BG26" s="9"/>
    </row>
    <row r="27" spans="2:59" s="11" customFormat="1" ht="15" customHeight="1" x14ac:dyDescent="0.25">
      <c r="B27" s="35" t="s">
        <v>39</v>
      </c>
      <c r="C27" s="35"/>
      <c r="D27" s="35"/>
      <c r="E27" s="36">
        <v>12</v>
      </c>
      <c r="F27" s="36">
        <v>701</v>
      </c>
      <c r="G27" s="36">
        <f>SUM(H27:H28)</f>
        <v>699</v>
      </c>
      <c r="H27" s="8">
        <f t="shared" si="0"/>
        <v>484</v>
      </c>
      <c r="I27" s="9">
        <v>78</v>
      </c>
      <c r="J27" s="9">
        <v>98</v>
      </c>
      <c r="K27" s="9"/>
      <c r="L27" s="9">
        <v>71</v>
      </c>
      <c r="M27" s="9">
        <v>85</v>
      </c>
      <c r="N27" s="9"/>
      <c r="O27" s="9">
        <v>80</v>
      </c>
      <c r="P27" s="9">
        <v>72</v>
      </c>
      <c r="Q27" s="9"/>
      <c r="R27" s="9">
        <f t="shared" si="1"/>
        <v>229</v>
      </c>
      <c r="S27" s="9">
        <f t="shared" si="1"/>
        <v>255</v>
      </c>
      <c r="T27" s="9">
        <v>53</v>
      </c>
      <c r="U27" s="9">
        <v>75</v>
      </c>
      <c r="V27" s="9"/>
      <c r="W27" s="9">
        <v>38</v>
      </c>
      <c r="X27" s="9">
        <v>47</v>
      </c>
      <c r="Y27" s="9"/>
      <c r="Z27" s="9">
        <v>42</v>
      </c>
      <c r="AA27" s="9">
        <v>47</v>
      </c>
      <c r="AB27" s="9"/>
      <c r="AC27" s="9">
        <f t="shared" si="2"/>
        <v>302</v>
      </c>
      <c r="AD27" s="9">
        <v>25</v>
      </c>
      <c r="AE27" s="9">
        <v>23</v>
      </c>
      <c r="AF27" s="9"/>
      <c r="AG27" s="9">
        <v>33</v>
      </c>
      <c r="AH27" s="9">
        <v>38</v>
      </c>
      <c r="AI27" s="9"/>
      <c r="AJ27" s="9">
        <v>38</v>
      </c>
      <c r="AK27" s="9">
        <v>25</v>
      </c>
      <c r="AL27" s="9"/>
      <c r="AM27" s="9">
        <f t="shared" si="3"/>
        <v>182</v>
      </c>
      <c r="AN27" s="9">
        <v>0</v>
      </c>
      <c r="AO27" s="9">
        <v>0</v>
      </c>
      <c r="AP27" s="9"/>
      <c r="AQ27" s="9">
        <v>1</v>
      </c>
      <c r="AR27" s="9">
        <v>0</v>
      </c>
      <c r="AS27" s="9"/>
      <c r="AT27" s="9"/>
      <c r="AU27" s="9">
        <v>0</v>
      </c>
      <c r="AV27" s="9"/>
      <c r="AW27" s="9">
        <f t="shared" si="4"/>
        <v>1</v>
      </c>
      <c r="AX27" s="9">
        <v>0</v>
      </c>
      <c r="AY27" s="9">
        <v>0</v>
      </c>
      <c r="AZ27" s="9"/>
      <c r="BA27" s="9">
        <v>0</v>
      </c>
      <c r="BB27" s="9">
        <v>0</v>
      </c>
      <c r="BC27" s="9"/>
      <c r="BD27" s="9">
        <v>0</v>
      </c>
      <c r="BE27" s="9">
        <v>0</v>
      </c>
      <c r="BF27" s="9"/>
      <c r="BG27" s="9">
        <f t="shared" si="5"/>
        <v>0</v>
      </c>
    </row>
    <row r="28" spans="2:59" s="11" customFormat="1" ht="15" customHeight="1" x14ac:dyDescent="0.25">
      <c r="B28" s="35" t="s">
        <v>40</v>
      </c>
      <c r="C28" s="35"/>
      <c r="D28" s="35"/>
      <c r="E28" s="37"/>
      <c r="F28" s="37"/>
      <c r="G28" s="37"/>
      <c r="H28" s="8">
        <f>SUM(I28:J28,L28:M28,O28:P28)</f>
        <v>215</v>
      </c>
      <c r="I28" s="9">
        <v>42</v>
      </c>
      <c r="J28" s="9">
        <v>43</v>
      </c>
      <c r="K28" s="9"/>
      <c r="L28" s="9">
        <v>27</v>
      </c>
      <c r="M28" s="9">
        <v>40</v>
      </c>
      <c r="N28" s="9"/>
      <c r="O28" s="9">
        <v>24</v>
      </c>
      <c r="P28" s="9">
        <v>39</v>
      </c>
      <c r="Q28" s="9"/>
      <c r="R28" s="9"/>
      <c r="S28" s="9"/>
      <c r="T28" s="9">
        <v>17</v>
      </c>
      <c r="U28" s="9">
        <v>20</v>
      </c>
      <c r="V28" s="9"/>
      <c r="W28" s="9">
        <v>12</v>
      </c>
      <c r="X28" s="9">
        <v>13</v>
      </c>
      <c r="Y28" s="9"/>
      <c r="Z28" s="9">
        <v>6</v>
      </c>
      <c r="AA28" s="9">
        <v>20</v>
      </c>
      <c r="AB28" s="9"/>
      <c r="AC28" s="9"/>
      <c r="AD28" s="9">
        <v>25</v>
      </c>
      <c r="AE28" s="9">
        <v>23</v>
      </c>
      <c r="AF28" s="9"/>
      <c r="AG28" s="9">
        <v>15</v>
      </c>
      <c r="AH28" s="9">
        <v>27</v>
      </c>
      <c r="AI28" s="9"/>
      <c r="AJ28" s="9">
        <v>18</v>
      </c>
      <c r="AK28" s="9">
        <v>19</v>
      </c>
      <c r="AL28" s="9"/>
      <c r="AM28" s="9"/>
      <c r="AN28" s="9"/>
      <c r="AO28" s="9"/>
      <c r="AP28" s="9"/>
      <c r="AQ28" s="9"/>
      <c r="AR28" s="9"/>
      <c r="AS28" s="9"/>
      <c r="AT28" s="9">
        <v>1</v>
      </c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2:59" s="7" customFormat="1" ht="15" customHeight="1" x14ac:dyDescent="0.25">
      <c r="B29" s="26" t="s">
        <v>41</v>
      </c>
      <c r="C29" s="26"/>
      <c r="D29" s="26"/>
      <c r="E29" s="10">
        <v>13</v>
      </c>
      <c r="F29" s="10">
        <v>653</v>
      </c>
      <c r="G29" s="10">
        <f>H29</f>
        <v>646</v>
      </c>
      <c r="H29" s="8">
        <f t="shared" si="0"/>
        <v>646</v>
      </c>
      <c r="I29" s="9">
        <v>109</v>
      </c>
      <c r="J29" s="9">
        <v>122</v>
      </c>
      <c r="K29" s="9"/>
      <c r="L29" s="9">
        <v>89</v>
      </c>
      <c r="M29" s="9">
        <v>113</v>
      </c>
      <c r="N29" s="9"/>
      <c r="O29" s="9">
        <v>100</v>
      </c>
      <c r="P29" s="9">
        <v>113</v>
      </c>
      <c r="Q29" s="9"/>
      <c r="R29" s="9">
        <f t="shared" si="1"/>
        <v>298</v>
      </c>
      <c r="S29" s="9">
        <f t="shared" si="1"/>
        <v>348</v>
      </c>
      <c r="T29" s="9">
        <v>63</v>
      </c>
      <c r="U29" s="9">
        <v>96</v>
      </c>
      <c r="V29" s="9"/>
      <c r="W29" s="9">
        <v>47</v>
      </c>
      <c r="X29" s="9">
        <v>96</v>
      </c>
      <c r="Y29" s="9"/>
      <c r="Z29" s="9">
        <v>77</v>
      </c>
      <c r="AA29" s="9">
        <v>106</v>
      </c>
      <c r="AB29" s="9"/>
      <c r="AC29" s="9">
        <f t="shared" si="2"/>
        <v>485</v>
      </c>
      <c r="AD29" s="9">
        <v>46</v>
      </c>
      <c r="AE29" s="9">
        <v>26</v>
      </c>
      <c r="AF29" s="9"/>
      <c r="AG29" s="9">
        <v>42</v>
      </c>
      <c r="AH29" s="9">
        <v>17</v>
      </c>
      <c r="AI29" s="9"/>
      <c r="AJ29" s="9">
        <v>23</v>
      </c>
      <c r="AK29" s="9">
        <v>7</v>
      </c>
      <c r="AL29" s="9"/>
      <c r="AM29" s="9">
        <f t="shared" si="3"/>
        <v>161</v>
      </c>
      <c r="AN29" s="9">
        <v>0</v>
      </c>
      <c r="AO29" s="9">
        <v>0</v>
      </c>
      <c r="AP29" s="9"/>
      <c r="AQ29" s="9">
        <v>0</v>
      </c>
      <c r="AR29" s="9">
        <v>1</v>
      </c>
      <c r="AS29" s="9"/>
      <c r="AT29" s="9">
        <v>0</v>
      </c>
      <c r="AU29" s="9">
        <v>1</v>
      </c>
      <c r="AV29" s="9"/>
      <c r="AW29" s="9">
        <f t="shared" si="4"/>
        <v>2</v>
      </c>
      <c r="AX29" s="9">
        <v>1</v>
      </c>
      <c r="AY29" s="9">
        <v>1</v>
      </c>
      <c r="AZ29" s="9"/>
      <c r="BA29" s="9">
        <v>1</v>
      </c>
      <c r="BB29" s="9">
        <v>1</v>
      </c>
      <c r="BC29" s="9"/>
      <c r="BD29" s="9">
        <v>1</v>
      </c>
      <c r="BE29" s="9">
        <v>0</v>
      </c>
      <c r="BF29" s="9"/>
      <c r="BG29" s="9">
        <f t="shared" si="5"/>
        <v>5</v>
      </c>
    </row>
    <row r="30" spans="2:59" s="7" customFormat="1" ht="15" customHeight="1" x14ac:dyDescent="0.25">
      <c r="B30" s="26" t="s">
        <v>42</v>
      </c>
      <c r="C30" s="26"/>
      <c r="D30" s="26"/>
      <c r="E30" s="10">
        <v>14</v>
      </c>
      <c r="F30" s="10">
        <v>212</v>
      </c>
      <c r="G30" s="10">
        <f t="shared" ref="G30:G37" si="6">H30</f>
        <v>206</v>
      </c>
      <c r="H30" s="8">
        <f t="shared" si="0"/>
        <v>206</v>
      </c>
      <c r="I30" s="10">
        <v>35</v>
      </c>
      <c r="J30" s="10">
        <v>38</v>
      </c>
      <c r="K30" s="10">
        <v>3</v>
      </c>
      <c r="L30" s="10">
        <v>29</v>
      </c>
      <c r="M30" s="10">
        <v>38</v>
      </c>
      <c r="N30" s="10">
        <v>3</v>
      </c>
      <c r="O30" s="10">
        <v>28</v>
      </c>
      <c r="P30" s="10">
        <v>38</v>
      </c>
      <c r="Q30" s="10">
        <v>2</v>
      </c>
      <c r="R30" s="9">
        <f t="shared" si="1"/>
        <v>92</v>
      </c>
      <c r="S30" s="9">
        <f t="shared" si="1"/>
        <v>114</v>
      </c>
      <c r="T30" s="10">
        <v>27</v>
      </c>
      <c r="U30" s="10">
        <v>20</v>
      </c>
      <c r="V30" s="10"/>
      <c r="W30" s="10">
        <v>15</v>
      </c>
      <c r="X30" s="10">
        <v>19</v>
      </c>
      <c r="Y30" s="10"/>
      <c r="Z30" s="10">
        <v>25</v>
      </c>
      <c r="AA30" s="10">
        <v>36</v>
      </c>
      <c r="AB30" s="10"/>
      <c r="AC30" s="9">
        <f t="shared" si="2"/>
        <v>142</v>
      </c>
      <c r="AD30" s="10">
        <v>8</v>
      </c>
      <c r="AE30" s="10">
        <v>18</v>
      </c>
      <c r="AF30" s="10"/>
      <c r="AG30" s="10">
        <v>14</v>
      </c>
      <c r="AH30" s="10">
        <v>19</v>
      </c>
      <c r="AI30" s="10"/>
      <c r="AJ30" s="10">
        <v>3</v>
      </c>
      <c r="AK30" s="10">
        <v>2</v>
      </c>
      <c r="AL30" s="10"/>
      <c r="AM30" s="9">
        <f t="shared" si="3"/>
        <v>64</v>
      </c>
      <c r="AN30" s="10">
        <v>1</v>
      </c>
      <c r="AO30" s="10">
        <v>2</v>
      </c>
      <c r="AP30" s="10"/>
      <c r="AQ30" s="10">
        <v>0</v>
      </c>
      <c r="AR30" s="10">
        <v>0</v>
      </c>
      <c r="AS30" s="10"/>
      <c r="AT30" s="10">
        <v>0</v>
      </c>
      <c r="AU30" s="10">
        <v>0</v>
      </c>
      <c r="AV30" s="10"/>
      <c r="AW30" s="9">
        <f t="shared" si="4"/>
        <v>3</v>
      </c>
      <c r="AX30" s="10">
        <v>1</v>
      </c>
      <c r="AY30" s="10">
        <v>0</v>
      </c>
      <c r="AZ30" s="10"/>
      <c r="BA30" s="10">
        <v>1</v>
      </c>
      <c r="BB30" s="10">
        <v>1</v>
      </c>
      <c r="BC30" s="10"/>
      <c r="BD30" s="10">
        <v>0</v>
      </c>
      <c r="BE30" s="10">
        <v>0</v>
      </c>
      <c r="BF30" s="10"/>
      <c r="BG30" s="9">
        <f t="shared" si="5"/>
        <v>3</v>
      </c>
    </row>
    <row r="31" spans="2:59" s="7" customFormat="1" ht="15" customHeight="1" x14ac:dyDescent="0.25">
      <c r="B31" s="26" t="s">
        <v>43</v>
      </c>
      <c r="C31" s="26"/>
      <c r="D31" s="26"/>
      <c r="E31" s="10">
        <v>15</v>
      </c>
      <c r="F31" s="10">
        <v>695</v>
      </c>
      <c r="G31" s="10">
        <f t="shared" si="6"/>
        <v>685</v>
      </c>
      <c r="H31" s="8">
        <f t="shared" si="0"/>
        <v>685</v>
      </c>
      <c r="I31" s="10">
        <v>112</v>
      </c>
      <c r="J31" s="10">
        <v>134</v>
      </c>
      <c r="K31" s="10"/>
      <c r="L31" s="10">
        <v>100</v>
      </c>
      <c r="M31" s="10">
        <v>134</v>
      </c>
      <c r="N31" s="10"/>
      <c r="O31" s="10">
        <v>99</v>
      </c>
      <c r="P31" s="10">
        <v>106</v>
      </c>
      <c r="Q31" s="10"/>
      <c r="R31" s="9">
        <f t="shared" si="1"/>
        <v>311</v>
      </c>
      <c r="S31" s="9">
        <f t="shared" si="1"/>
        <v>374</v>
      </c>
      <c r="T31" s="10">
        <v>73</v>
      </c>
      <c r="U31" s="10">
        <v>120</v>
      </c>
      <c r="V31" s="10"/>
      <c r="W31" s="10">
        <v>70</v>
      </c>
      <c r="X31" s="10">
        <v>104</v>
      </c>
      <c r="Y31" s="10"/>
      <c r="Z31" s="10">
        <v>88</v>
      </c>
      <c r="AA31" s="10">
        <v>103</v>
      </c>
      <c r="AB31" s="10"/>
      <c r="AC31" s="9">
        <f t="shared" si="2"/>
        <v>558</v>
      </c>
      <c r="AD31" s="10">
        <v>39</v>
      </c>
      <c r="AE31" s="10">
        <v>14</v>
      </c>
      <c r="AF31" s="10"/>
      <c r="AG31" s="10">
        <v>30</v>
      </c>
      <c r="AH31" s="10">
        <v>30</v>
      </c>
      <c r="AI31" s="10"/>
      <c r="AJ31" s="10">
        <v>11</v>
      </c>
      <c r="AK31" s="10">
        <v>3</v>
      </c>
      <c r="AL31" s="10"/>
      <c r="AM31" s="9">
        <f t="shared" si="3"/>
        <v>127</v>
      </c>
      <c r="AN31" s="10">
        <v>0</v>
      </c>
      <c r="AO31" s="10">
        <v>0</v>
      </c>
      <c r="AP31" s="10"/>
      <c r="AQ31" s="10">
        <v>2</v>
      </c>
      <c r="AR31" s="10">
        <v>1</v>
      </c>
      <c r="AS31" s="10"/>
      <c r="AT31" s="10">
        <v>0</v>
      </c>
      <c r="AU31" s="10">
        <v>0</v>
      </c>
      <c r="AV31" s="10"/>
      <c r="AW31" s="9">
        <f t="shared" si="4"/>
        <v>3</v>
      </c>
      <c r="AX31" s="10">
        <v>2</v>
      </c>
      <c r="AY31" s="10">
        <v>3</v>
      </c>
      <c r="AZ31" s="10"/>
      <c r="BA31" s="10">
        <v>1</v>
      </c>
      <c r="BB31" s="10">
        <v>1</v>
      </c>
      <c r="BC31" s="10"/>
      <c r="BD31" s="10">
        <v>0</v>
      </c>
      <c r="BE31" s="10">
        <v>0</v>
      </c>
      <c r="BF31" s="10"/>
      <c r="BG31" s="9">
        <f t="shared" si="5"/>
        <v>7</v>
      </c>
    </row>
    <row r="32" spans="2:59" s="7" customFormat="1" ht="15" customHeight="1" x14ac:dyDescent="0.25">
      <c r="B32" s="26" t="s">
        <v>44</v>
      </c>
      <c r="C32" s="26"/>
      <c r="D32" s="26"/>
      <c r="E32" s="10">
        <v>16</v>
      </c>
      <c r="F32" s="10">
        <v>519</v>
      </c>
      <c r="G32" s="10">
        <f t="shared" si="6"/>
        <v>516</v>
      </c>
      <c r="H32" s="8">
        <f t="shared" si="0"/>
        <v>516</v>
      </c>
      <c r="I32" s="10">
        <v>112</v>
      </c>
      <c r="J32" s="10">
        <v>86</v>
      </c>
      <c r="K32" s="10"/>
      <c r="L32" s="10">
        <v>76</v>
      </c>
      <c r="M32" s="10">
        <v>84</v>
      </c>
      <c r="N32" s="10">
        <v>1</v>
      </c>
      <c r="O32" s="10">
        <v>74</v>
      </c>
      <c r="P32" s="10">
        <v>84</v>
      </c>
      <c r="Q32" s="10"/>
      <c r="R32" s="9">
        <f t="shared" si="1"/>
        <v>262</v>
      </c>
      <c r="S32" s="9">
        <f t="shared" si="1"/>
        <v>254</v>
      </c>
      <c r="T32" s="10">
        <v>77</v>
      </c>
      <c r="U32" s="10">
        <v>71</v>
      </c>
      <c r="V32" s="10"/>
      <c r="W32" s="10">
        <v>55</v>
      </c>
      <c r="X32" s="10">
        <v>77</v>
      </c>
      <c r="Y32" s="10"/>
      <c r="Z32" s="10">
        <v>61</v>
      </c>
      <c r="AA32" s="10">
        <v>75</v>
      </c>
      <c r="AB32" s="10"/>
      <c r="AC32" s="9">
        <f t="shared" si="2"/>
        <v>416</v>
      </c>
      <c r="AD32" s="10">
        <v>35</v>
      </c>
      <c r="AE32" s="10">
        <v>15</v>
      </c>
      <c r="AF32" s="10"/>
      <c r="AG32" s="10">
        <v>21</v>
      </c>
      <c r="AH32" s="10">
        <v>7</v>
      </c>
      <c r="AI32" s="10"/>
      <c r="AJ32" s="10">
        <v>13</v>
      </c>
      <c r="AK32" s="10">
        <v>9</v>
      </c>
      <c r="AL32" s="10"/>
      <c r="AM32" s="9">
        <f t="shared" si="3"/>
        <v>100</v>
      </c>
      <c r="AN32" s="10">
        <v>0</v>
      </c>
      <c r="AO32" s="10">
        <v>0</v>
      </c>
      <c r="AP32" s="10"/>
      <c r="AQ32" s="10">
        <v>0</v>
      </c>
      <c r="AR32" s="10">
        <v>0</v>
      </c>
      <c r="AS32" s="10"/>
      <c r="AT32" s="10">
        <v>0</v>
      </c>
      <c r="AU32" s="10">
        <v>0</v>
      </c>
      <c r="AV32" s="10"/>
      <c r="AW32" s="9">
        <f t="shared" si="4"/>
        <v>0</v>
      </c>
      <c r="AX32" s="10">
        <v>0</v>
      </c>
      <c r="AY32" s="10">
        <v>0</v>
      </c>
      <c r="AZ32" s="10"/>
      <c r="BA32" s="10">
        <v>2</v>
      </c>
      <c r="BB32" s="10">
        <v>1</v>
      </c>
      <c r="BC32" s="10"/>
      <c r="BD32" s="10">
        <v>0</v>
      </c>
      <c r="BE32" s="10">
        <v>0</v>
      </c>
      <c r="BF32" s="10"/>
      <c r="BG32" s="9">
        <f t="shared" si="5"/>
        <v>3</v>
      </c>
    </row>
    <row r="33" spans="2:59" s="7" customFormat="1" ht="15" customHeight="1" x14ac:dyDescent="0.25">
      <c r="B33" s="26" t="s">
        <v>45</v>
      </c>
      <c r="C33" s="26"/>
      <c r="D33" s="26"/>
      <c r="E33" s="10">
        <v>17</v>
      </c>
      <c r="F33" s="10">
        <v>314</v>
      </c>
      <c r="G33" s="10">
        <f t="shared" si="6"/>
        <v>279</v>
      </c>
      <c r="H33" s="8">
        <f t="shared" si="0"/>
        <v>279</v>
      </c>
      <c r="I33" s="10">
        <v>36</v>
      </c>
      <c r="J33" s="10">
        <v>56</v>
      </c>
      <c r="K33" s="10">
        <v>1</v>
      </c>
      <c r="L33" s="10">
        <v>46</v>
      </c>
      <c r="M33" s="10">
        <v>46</v>
      </c>
      <c r="N33" s="10"/>
      <c r="O33" s="10">
        <v>32</v>
      </c>
      <c r="P33" s="10">
        <v>63</v>
      </c>
      <c r="Q33" s="10"/>
      <c r="R33" s="9">
        <f t="shared" si="1"/>
        <v>114</v>
      </c>
      <c r="S33" s="9">
        <f t="shared" si="1"/>
        <v>165</v>
      </c>
      <c r="T33" s="10">
        <v>19</v>
      </c>
      <c r="U33" s="10">
        <v>35</v>
      </c>
      <c r="V33" s="10"/>
      <c r="W33" s="10">
        <v>28</v>
      </c>
      <c r="X33" s="10">
        <v>33</v>
      </c>
      <c r="Y33" s="10"/>
      <c r="Z33" s="10">
        <v>19</v>
      </c>
      <c r="AA33" s="10">
        <v>60</v>
      </c>
      <c r="AB33" s="10"/>
      <c r="AC33" s="9">
        <f t="shared" si="2"/>
        <v>194</v>
      </c>
      <c r="AD33" s="10">
        <v>17</v>
      </c>
      <c r="AE33" s="10">
        <v>21</v>
      </c>
      <c r="AF33" s="10"/>
      <c r="AG33" s="10">
        <v>18</v>
      </c>
      <c r="AH33" s="10">
        <v>13</v>
      </c>
      <c r="AI33" s="10"/>
      <c r="AJ33" s="10">
        <v>13</v>
      </c>
      <c r="AK33" s="10">
        <v>3</v>
      </c>
      <c r="AL33" s="10"/>
      <c r="AM33" s="9">
        <f t="shared" si="3"/>
        <v>85</v>
      </c>
      <c r="AN33" s="10">
        <v>13</v>
      </c>
      <c r="AO33" s="10">
        <v>6</v>
      </c>
      <c r="AP33" s="10"/>
      <c r="AQ33" s="10">
        <v>2</v>
      </c>
      <c r="AR33" s="10">
        <v>3</v>
      </c>
      <c r="AS33" s="10"/>
      <c r="AT33" s="10">
        <v>0</v>
      </c>
      <c r="AU33" s="10">
        <v>3</v>
      </c>
      <c r="AV33" s="10"/>
      <c r="AW33" s="9">
        <f t="shared" si="4"/>
        <v>27</v>
      </c>
      <c r="AX33" s="10">
        <v>3</v>
      </c>
      <c r="AY33" s="10">
        <v>3</v>
      </c>
      <c r="AZ33" s="10"/>
      <c r="BA33" s="10">
        <v>0</v>
      </c>
      <c r="BB33" s="10">
        <v>2</v>
      </c>
      <c r="BC33" s="10"/>
      <c r="BD33" s="10">
        <v>0</v>
      </c>
      <c r="BE33" s="10">
        <v>0</v>
      </c>
      <c r="BF33" s="10"/>
      <c r="BG33" s="9">
        <f t="shared" si="5"/>
        <v>8</v>
      </c>
    </row>
    <row r="34" spans="2:59" s="7" customFormat="1" ht="15" customHeight="1" x14ac:dyDescent="0.25">
      <c r="B34" s="26" t="s">
        <v>46</v>
      </c>
      <c r="C34" s="26"/>
      <c r="D34" s="26"/>
      <c r="E34" s="10">
        <v>18</v>
      </c>
      <c r="F34" s="10">
        <v>182</v>
      </c>
      <c r="G34" s="10">
        <f t="shared" si="6"/>
        <v>177</v>
      </c>
      <c r="H34" s="8">
        <f t="shared" si="0"/>
        <v>177</v>
      </c>
      <c r="I34" s="12">
        <v>36</v>
      </c>
      <c r="J34" s="12">
        <v>36</v>
      </c>
      <c r="K34" s="12">
        <v>0</v>
      </c>
      <c r="L34" s="12">
        <v>25</v>
      </c>
      <c r="M34" s="12">
        <v>17</v>
      </c>
      <c r="N34" s="12">
        <v>0</v>
      </c>
      <c r="O34" s="12">
        <v>29</v>
      </c>
      <c r="P34" s="12">
        <v>34</v>
      </c>
      <c r="Q34" s="12">
        <v>0</v>
      </c>
      <c r="R34" s="9">
        <f t="shared" si="1"/>
        <v>90</v>
      </c>
      <c r="S34" s="9">
        <f t="shared" si="1"/>
        <v>87</v>
      </c>
      <c r="T34" s="12">
        <v>27</v>
      </c>
      <c r="U34" s="12">
        <v>36</v>
      </c>
      <c r="V34" s="12">
        <v>0</v>
      </c>
      <c r="W34" s="12">
        <v>23</v>
      </c>
      <c r="X34" s="12">
        <v>16</v>
      </c>
      <c r="Y34" s="12">
        <v>0</v>
      </c>
      <c r="Z34" s="12">
        <v>23</v>
      </c>
      <c r="AA34" s="12">
        <v>34</v>
      </c>
      <c r="AB34" s="12">
        <v>0</v>
      </c>
      <c r="AC34" s="9">
        <f t="shared" si="2"/>
        <v>159</v>
      </c>
      <c r="AD34" s="12">
        <v>9</v>
      </c>
      <c r="AE34" s="12">
        <v>0</v>
      </c>
      <c r="AF34" s="12">
        <v>0</v>
      </c>
      <c r="AG34" s="12">
        <v>2</v>
      </c>
      <c r="AH34" s="12">
        <v>1</v>
      </c>
      <c r="AI34" s="12">
        <v>0</v>
      </c>
      <c r="AJ34" s="12">
        <v>6</v>
      </c>
      <c r="AK34" s="12">
        <v>0</v>
      </c>
      <c r="AL34" s="12">
        <v>0</v>
      </c>
      <c r="AM34" s="9">
        <f t="shared" si="3"/>
        <v>18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9">
        <f t="shared" si="4"/>
        <v>0</v>
      </c>
      <c r="AX34" s="12">
        <v>0</v>
      </c>
      <c r="AY34" s="12">
        <v>1</v>
      </c>
      <c r="AZ34" s="12">
        <v>0</v>
      </c>
      <c r="BA34" s="12">
        <v>2</v>
      </c>
      <c r="BB34" s="12">
        <v>1</v>
      </c>
      <c r="BC34" s="12">
        <v>0</v>
      </c>
      <c r="BD34" s="12">
        <v>0</v>
      </c>
      <c r="BE34" s="12">
        <v>1</v>
      </c>
      <c r="BF34" s="12">
        <v>0</v>
      </c>
      <c r="BG34" s="9">
        <f t="shared" si="5"/>
        <v>5</v>
      </c>
    </row>
    <row r="35" spans="2:59" s="7" customFormat="1" ht="15" customHeight="1" x14ac:dyDescent="0.25">
      <c r="B35" s="26" t="s">
        <v>47</v>
      </c>
      <c r="C35" s="26"/>
      <c r="D35" s="26"/>
      <c r="E35" s="10">
        <v>19</v>
      </c>
      <c r="F35" s="10">
        <v>288</v>
      </c>
      <c r="G35" s="10">
        <f t="shared" si="6"/>
        <v>285</v>
      </c>
      <c r="H35" s="8">
        <f t="shared" si="0"/>
        <v>285</v>
      </c>
      <c r="I35" s="12">
        <v>57</v>
      </c>
      <c r="J35" s="12">
        <v>50</v>
      </c>
      <c r="K35" s="12">
        <v>0</v>
      </c>
      <c r="L35" s="12">
        <v>47</v>
      </c>
      <c r="M35" s="12">
        <v>44</v>
      </c>
      <c r="N35" s="12">
        <v>0</v>
      </c>
      <c r="O35" s="12">
        <v>46</v>
      </c>
      <c r="P35" s="12">
        <v>41</v>
      </c>
      <c r="Q35" s="12">
        <v>0</v>
      </c>
      <c r="R35" s="9">
        <f t="shared" si="1"/>
        <v>150</v>
      </c>
      <c r="S35" s="9">
        <f t="shared" si="1"/>
        <v>135</v>
      </c>
      <c r="T35" s="12">
        <v>33</v>
      </c>
      <c r="U35" s="12">
        <v>44</v>
      </c>
      <c r="V35" s="12">
        <v>0</v>
      </c>
      <c r="W35" s="12">
        <v>37</v>
      </c>
      <c r="X35" s="12">
        <v>39</v>
      </c>
      <c r="Y35" s="12">
        <v>0</v>
      </c>
      <c r="Z35" s="12">
        <v>31</v>
      </c>
      <c r="AA35" s="12">
        <v>33</v>
      </c>
      <c r="AB35" s="12">
        <v>0</v>
      </c>
      <c r="AC35" s="9">
        <f t="shared" si="2"/>
        <v>217</v>
      </c>
      <c r="AD35" s="12">
        <v>24</v>
      </c>
      <c r="AE35" s="12">
        <v>6</v>
      </c>
      <c r="AF35" s="12">
        <v>0</v>
      </c>
      <c r="AG35" s="12">
        <v>10</v>
      </c>
      <c r="AH35" s="12">
        <v>5</v>
      </c>
      <c r="AI35" s="12">
        <v>0</v>
      </c>
      <c r="AJ35" s="12">
        <v>15</v>
      </c>
      <c r="AK35" s="12">
        <v>8</v>
      </c>
      <c r="AL35" s="12">
        <v>0</v>
      </c>
      <c r="AM35" s="9">
        <f t="shared" si="3"/>
        <v>68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9">
        <f t="shared" si="4"/>
        <v>0</v>
      </c>
      <c r="AX35" s="12">
        <v>1</v>
      </c>
      <c r="AY35" s="12">
        <v>1</v>
      </c>
      <c r="AZ35" s="12">
        <v>0</v>
      </c>
      <c r="BA35" s="12">
        <v>0</v>
      </c>
      <c r="BB35" s="12">
        <v>1</v>
      </c>
      <c r="BC35" s="12">
        <v>0</v>
      </c>
      <c r="BD35" s="12">
        <v>0</v>
      </c>
      <c r="BE35" s="12">
        <v>0</v>
      </c>
      <c r="BF35" s="12">
        <v>0</v>
      </c>
      <c r="BG35" s="9">
        <f t="shared" si="5"/>
        <v>3</v>
      </c>
    </row>
    <row r="36" spans="2:59" s="7" customFormat="1" ht="15" customHeight="1" x14ac:dyDescent="0.25">
      <c r="B36" s="26" t="s">
        <v>48</v>
      </c>
      <c r="C36" s="26"/>
      <c r="D36" s="26"/>
      <c r="E36" s="10">
        <v>20</v>
      </c>
      <c r="F36" s="10">
        <v>251</v>
      </c>
      <c r="G36" s="10">
        <f t="shared" si="6"/>
        <v>251</v>
      </c>
      <c r="H36" s="8">
        <f t="shared" si="0"/>
        <v>251</v>
      </c>
      <c r="I36" s="12">
        <v>45</v>
      </c>
      <c r="J36" s="12">
        <v>38</v>
      </c>
      <c r="K36" s="12">
        <v>0</v>
      </c>
      <c r="L36" s="12">
        <v>52</v>
      </c>
      <c r="M36" s="12">
        <v>42</v>
      </c>
      <c r="N36" s="12">
        <v>0</v>
      </c>
      <c r="O36" s="12">
        <v>36</v>
      </c>
      <c r="P36" s="12">
        <v>38</v>
      </c>
      <c r="Q36" s="12">
        <v>0</v>
      </c>
      <c r="R36" s="9">
        <f t="shared" si="1"/>
        <v>133</v>
      </c>
      <c r="S36" s="9">
        <f t="shared" si="1"/>
        <v>118</v>
      </c>
      <c r="T36" s="12">
        <v>26</v>
      </c>
      <c r="U36" s="12">
        <v>5</v>
      </c>
      <c r="V36" s="12">
        <v>0</v>
      </c>
      <c r="W36" s="12">
        <v>44</v>
      </c>
      <c r="X36" s="12">
        <v>40</v>
      </c>
      <c r="Y36" s="12">
        <v>0</v>
      </c>
      <c r="Z36" s="12">
        <v>23</v>
      </c>
      <c r="AA36" s="12">
        <v>38</v>
      </c>
      <c r="AB36" s="12">
        <v>0</v>
      </c>
      <c r="AC36" s="9">
        <f t="shared" si="2"/>
        <v>176</v>
      </c>
      <c r="AD36" s="12">
        <v>19</v>
      </c>
      <c r="AE36" s="12">
        <v>33</v>
      </c>
      <c r="AF36" s="12">
        <v>0</v>
      </c>
      <c r="AG36" s="12">
        <v>8</v>
      </c>
      <c r="AH36" s="12">
        <v>2</v>
      </c>
      <c r="AI36" s="12">
        <v>0</v>
      </c>
      <c r="AJ36" s="12">
        <v>13</v>
      </c>
      <c r="AK36" s="12">
        <v>0</v>
      </c>
      <c r="AL36" s="12">
        <v>0</v>
      </c>
      <c r="AM36" s="9">
        <f t="shared" si="3"/>
        <v>75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9">
        <f t="shared" si="4"/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9">
        <f t="shared" si="5"/>
        <v>0</v>
      </c>
    </row>
    <row r="37" spans="2:59" s="7" customFormat="1" ht="15" customHeight="1" x14ac:dyDescent="0.25">
      <c r="B37" s="26" t="s">
        <v>49</v>
      </c>
      <c r="C37" s="26"/>
      <c r="D37" s="26"/>
      <c r="E37" s="10">
        <v>21</v>
      </c>
      <c r="F37" s="10">
        <v>369</v>
      </c>
      <c r="G37" s="10">
        <f t="shared" si="6"/>
        <v>369</v>
      </c>
      <c r="H37" s="8">
        <f t="shared" si="0"/>
        <v>369</v>
      </c>
      <c r="I37" s="12">
        <v>69</v>
      </c>
      <c r="J37" s="12">
        <v>59</v>
      </c>
      <c r="K37" s="12">
        <v>0</v>
      </c>
      <c r="L37" s="12">
        <v>64</v>
      </c>
      <c r="M37" s="12">
        <v>69</v>
      </c>
      <c r="N37" s="12">
        <v>0</v>
      </c>
      <c r="O37" s="12">
        <v>53</v>
      </c>
      <c r="P37" s="12">
        <v>55</v>
      </c>
      <c r="Q37" s="12">
        <v>0</v>
      </c>
      <c r="R37" s="9">
        <f t="shared" si="1"/>
        <v>186</v>
      </c>
      <c r="S37" s="9">
        <f t="shared" si="1"/>
        <v>183</v>
      </c>
      <c r="T37" s="12">
        <v>44</v>
      </c>
      <c r="U37" s="12">
        <v>53</v>
      </c>
      <c r="V37" s="12">
        <v>0</v>
      </c>
      <c r="W37" s="12">
        <v>52</v>
      </c>
      <c r="X37" s="12">
        <v>65</v>
      </c>
      <c r="Y37" s="12">
        <v>0</v>
      </c>
      <c r="Z37" s="12">
        <v>44</v>
      </c>
      <c r="AA37" s="12">
        <v>49</v>
      </c>
      <c r="AB37" s="12">
        <v>0</v>
      </c>
      <c r="AC37" s="9">
        <f t="shared" si="2"/>
        <v>307</v>
      </c>
      <c r="AD37" s="12">
        <v>25</v>
      </c>
      <c r="AE37" s="12">
        <v>6</v>
      </c>
      <c r="AF37" s="12">
        <v>0</v>
      </c>
      <c r="AG37" s="12">
        <v>12</v>
      </c>
      <c r="AH37" s="12">
        <v>4</v>
      </c>
      <c r="AI37" s="12">
        <v>0</v>
      </c>
      <c r="AJ37" s="12">
        <v>9</v>
      </c>
      <c r="AK37" s="12">
        <v>6</v>
      </c>
      <c r="AL37" s="12">
        <v>0</v>
      </c>
      <c r="AM37" s="9">
        <f t="shared" si="3"/>
        <v>62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9">
        <f t="shared" si="4"/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9">
        <f t="shared" si="5"/>
        <v>0</v>
      </c>
    </row>
    <row r="38" spans="2:59" s="7" customFormat="1" ht="15" customHeight="1" x14ac:dyDescent="0.25">
      <c r="B38" s="32" t="s">
        <v>50</v>
      </c>
      <c r="C38" s="32"/>
      <c r="D38" s="32"/>
      <c r="E38" s="33">
        <v>22</v>
      </c>
      <c r="F38" s="33">
        <v>759</v>
      </c>
      <c r="G38" s="33">
        <f>SUM(H38:H39)</f>
        <v>701</v>
      </c>
      <c r="H38" s="8">
        <f t="shared" si="0"/>
        <v>504</v>
      </c>
      <c r="I38" s="10">
        <v>115</v>
      </c>
      <c r="J38" s="10">
        <v>153</v>
      </c>
      <c r="K38" s="10">
        <v>0</v>
      </c>
      <c r="L38" s="10">
        <v>111</v>
      </c>
      <c r="M38" s="10">
        <v>125</v>
      </c>
      <c r="N38" s="10">
        <v>0</v>
      </c>
      <c r="O38" s="10"/>
      <c r="P38" s="10"/>
      <c r="Q38" s="10">
        <v>0</v>
      </c>
      <c r="R38" s="9">
        <f t="shared" si="1"/>
        <v>226</v>
      </c>
      <c r="S38" s="9">
        <f t="shared" si="1"/>
        <v>278</v>
      </c>
      <c r="T38" s="10">
        <v>70</v>
      </c>
      <c r="U38" s="10">
        <v>107</v>
      </c>
      <c r="V38" s="10">
        <v>0</v>
      </c>
      <c r="W38" s="10">
        <v>56</v>
      </c>
      <c r="X38" s="10">
        <v>89</v>
      </c>
      <c r="Y38" s="10">
        <v>0</v>
      </c>
      <c r="Z38" s="10"/>
      <c r="AA38" s="10"/>
      <c r="AB38" s="10">
        <v>0</v>
      </c>
      <c r="AC38" s="9">
        <f t="shared" si="2"/>
        <v>322</v>
      </c>
      <c r="AD38" s="10">
        <v>45</v>
      </c>
      <c r="AE38" s="10">
        <v>46</v>
      </c>
      <c r="AF38" s="10">
        <v>0</v>
      </c>
      <c r="AG38" s="10">
        <v>55</v>
      </c>
      <c r="AH38" s="10">
        <v>36</v>
      </c>
      <c r="AI38" s="10">
        <v>0</v>
      </c>
      <c r="AJ38" s="10"/>
      <c r="AK38" s="10"/>
      <c r="AL38" s="10">
        <v>0</v>
      </c>
      <c r="AM38" s="9">
        <f t="shared" si="3"/>
        <v>182</v>
      </c>
      <c r="AN38" s="10">
        <v>4</v>
      </c>
      <c r="AO38" s="10">
        <v>10</v>
      </c>
      <c r="AP38" s="10">
        <v>0</v>
      </c>
      <c r="AQ38" s="10">
        <v>11</v>
      </c>
      <c r="AR38" s="10">
        <v>7</v>
      </c>
      <c r="AS38" s="10">
        <v>0</v>
      </c>
      <c r="AT38" s="10">
        <v>0</v>
      </c>
      <c r="AU38" s="10"/>
      <c r="AV38" s="10">
        <v>0</v>
      </c>
      <c r="AW38" s="9">
        <f t="shared" si="4"/>
        <v>32</v>
      </c>
      <c r="AX38" s="10">
        <v>3</v>
      </c>
      <c r="AY38" s="10">
        <v>6</v>
      </c>
      <c r="AZ38" s="10">
        <v>0</v>
      </c>
      <c r="BA38" s="10">
        <v>7</v>
      </c>
      <c r="BB38" s="10">
        <v>7</v>
      </c>
      <c r="BC38" s="10">
        <v>0</v>
      </c>
      <c r="BD38" s="10">
        <v>0</v>
      </c>
      <c r="BE38" s="10">
        <v>0</v>
      </c>
      <c r="BF38" s="10">
        <v>0</v>
      </c>
      <c r="BG38" s="9">
        <f t="shared" si="5"/>
        <v>23</v>
      </c>
    </row>
    <row r="39" spans="2:59" s="7" customFormat="1" ht="15" customHeight="1" x14ac:dyDescent="0.25">
      <c r="B39" s="32" t="s">
        <v>51</v>
      </c>
      <c r="C39" s="32"/>
      <c r="D39" s="32"/>
      <c r="E39" s="34"/>
      <c r="F39" s="34"/>
      <c r="G39" s="34"/>
      <c r="H39" s="8">
        <f>SUM(I39:J39,L39:M39,O39:P39)</f>
        <v>197</v>
      </c>
      <c r="I39" s="10"/>
      <c r="J39" s="10"/>
      <c r="K39" s="10"/>
      <c r="L39" s="10"/>
      <c r="M39" s="10"/>
      <c r="N39" s="10"/>
      <c r="O39" s="10">
        <v>95</v>
      </c>
      <c r="P39" s="10">
        <v>102</v>
      </c>
      <c r="Q39" s="10"/>
      <c r="R39" s="9"/>
      <c r="S39" s="9"/>
      <c r="T39" s="10"/>
      <c r="U39" s="10"/>
      <c r="V39" s="10"/>
      <c r="W39" s="10"/>
      <c r="X39" s="10"/>
      <c r="Y39" s="10"/>
      <c r="Z39" s="10">
        <v>79</v>
      </c>
      <c r="AA39" s="10">
        <v>96</v>
      </c>
      <c r="AB39" s="10"/>
      <c r="AC39" s="9"/>
      <c r="AD39" s="10"/>
      <c r="AE39" s="10"/>
      <c r="AF39" s="10"/>
      <c r="AG39" s="10"/>
      <c r="AH39" s="10"/>
      <c r="AI39" s="10"/>
      <c r="AJ39" s="10">
        <v>16</v>
      </c>
      <c r="AK39" s="10">
        <v>6</v>
      </c>
      <c r="AL39" s="10"/>
      <c r="AM39" s="9"/>
      <c r="AN39" s="10"/>
      <c r="AO39" s="10"/>
      <c r="AP39" s="10"/>
      <c r="AQ39" s="10"/>
      <c r="AR39" s="10"/>
      <c r="AS39" s="10"/>
      <c r="AT39" s="10"/>
      <c r="AU39" s="10">
        <v>3</v>
      </c>
      <c r="AV39" s="10"/>
      <c r="AW39" s="9"/>
      <c r="AX39" s="10"/>
      <c r="AY39" s="10"/>
      <c r="AZ39" s="10"/>
      <c r="BA39" s="10"/>
      <c r="BB39" s="10"/>
      <c r="BC39" s="10"/>
      <c r="BD39" s="10"/>
      <c r="BE39" s="10"/>
      <c r="BF39" s="10"/>
      <c r="BG39" s="9"/>
    </row>
    <row r="40" spans="2:59" s="7" customFormat="1" ht="15" customHeight="1" x14ac:dyDescent="0.25">
      <c r="B40" s="26" t="s">
        <v>52</v>
      </c>
      <c r="C40" s="26"/>
      <c r="D40" s="26"/>
      <c r="E40" s="10">
        <v>23</v>
      </c>
      <c r="F40" s="10">
        <v>328</v>
      </c>
      <c r="G40" s="10">
        <f>H40</f>
        <v>322</v>
      </c>
      <c r="H40" s="8">
        <f t="shared" si="0"/>
        <v>322</v>
      </c>
      <c r="I40" s="12">
        <v>56</v>
      </c>
      <c r="J40" s="12">
        <v>72</v>
      </c>
      <c r="K40" s="12">
        <v>0</v>
      </c>
      <c r="L40" s="12">
        <v>59</v>
      </c>
      <c r="M40" s="12">
        <v>40</v>
      </c>
      <c r="N40" s="12">
        <v>0</v>
      </c>
      <c r="O40" s="12">
        <v>45</v>
      </c>
      <c r="P40" s="12">
        <v>50</v>
      </c>
      <c r="Q40" s="12">
        <v>0</v>
      </c>
      <c r="R40" s="9">
        <f t="shared" si="1"/>
        <v>160</v>
      </c>
      <c r="S40" s="9">
        <f t="shared" si="1"/>
        <v>162</v>
      </c>
      <c r="T40" s="12">
        <v>49</v>
      </c>
      <c r="U40" s="12">
        <v>71</v>
      </c>
      <c r="V40" s="12">
        <v>0</v>
      </c>
      <c r="W40" s="12">
        <v>48</v>
      </c>
      <c r="X40" s="12">
        <v>40</v>
      </c>
      <c r="Y40" s="12">
        <v>0</v>
      </c>
      <c r="Z40" s="12">
        <v>40</v>
      </c>
      <c r="AA40" s="12">
        <v>47</v>
      </c>
      <c r="AB40" s="12">
        <v>0</v>
      </c>
      <c r="AC40" s="9">
        <f t="shared" si="2"/>
        <v>295</v>
      </c>
      <c r="AD40" s="12">
        <v>7</v>
      </c>
      <c r="AE40" s="12">
        <v>1</v>
      </c>
      <c r="AF40" s="12">
        <v>0</v>
      </c>
      <c r="AG40" s="12">
        <v>11</v>
      </c>
      <c r="AH40" s="12">
        <v>0</v>
      </c>
      <c r="AI40" s="12">
        <v>0</v>
      </c>
      <c r="AJ40" s="12">
        <v>5</v>
      </c>
      <c r="AK40" s="12">
        <v>3</v>
      </c>
      <c r="AL40" s="12">
        <v>0</v>
      </c>
      <c r="AM40" s="9">
        <f t="shared" si="3"/>
        <v>27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9">
        <f t="shared" si="4"/>
        <v>0</v>
      </c>
      <c r="AX40" s="12">
        <v>0</v>
      </c>
      <c r="AY40" s="12">
        <v>1</v>
      </c>
      <c r="AZ40" s="12">
        <v>0</v>
      </c>
      <c r="BA40" s="12">
        <v>3</v>
      </c>
      <c r="BB40" s="12">
        <v>0</v>
      </c>
      <c r="BC40" s="12">
        <v>0</v>
      </c>
      <c r="BD40" s="12">
        <v>0</v>
      </c>
      <c r="BE40" s="12">
        <v>2</v>
      </c>
      <c r="BF40" s="12">
        <v>0</v>
      </c>
      <c r="BG40" s="9">
        <f t="shared" si="5"/>
        <v>6</v>
      </c>
    </row>
    <row r="41" spans="2:59" s="7" customFormat="1" ht="15" customHeight="1" x14ac:dyDescent="0.25">
      <c r="B41" s="26" t="s">
        <v>53</v>
      </c>
      <c r="C41" s="26"/>
      <c r="D41" s="26"/>
      <c r="E41" s="10">
        <v>24</v>
      </c>
      <c r="F41" s="10">
        <v>470</v>
      </c>
      <c r="G41" s="10">
        <f t="shared" ref="G41:G85" si="7">H41</f>
        <v>444</v>
      </c>
      <c r="H41" s="8">
        <f t="shared" si="0"/>
        <v>444</v>
      </c>
      <c r="I41" s="12">
        <v>76</v>
      </c>
      <c r="J41" s="12">
        <v>73</v>
      </c>
      <c r="K41" s="12">
        <v>0</v>
      </c>
      <c r="L41" s="12">
        <v>78</v>
      </c>
      <c r="M41" s="12">
        <v>81</v>
      </c>
      <c r="N41" s="12">
        <v>0</v>
      </c>
      <c r="O41" s="12">
        <v>82</v>
      </c>
      <c r="P41" s="12">
        <v>54</v>
      </c>
      <c r="Q41" s="12">
        <v>0</v>
      </c>
      <c r="R41" s="9">
        <f t="shared" si="1"/>
        <v>236</v>
      </c>
      <c r="S41" s="9">
        <f t="shared" si="1"/>
        <v>208</v>
      </c>
      <c r="T41" s="12">
        <v>36</v>
      </c>
      <c r="U41" s="12">
        <v>46</v>
      </c>
      <c r="V41" s="12">
        <v>0</v>
      </c>
      <c r="W41" s="12">
        <v>51</v>
      </c>
      <c r="X41" s="12">
        <v>66</v>
      </c>
      <c r="Y41" s="12">
        <v>0</v>
      </c>
      <c r="Z41" s="12">
        <v>50</v>
      </c>
      <c r="AA41" s="12">
        <v>46</v>
      </c>
      <c r="AB41" s="12">
        <v>0</v>
      </c>
      <c r="AC41" s="9">
        <f t="shared" si="2"/>
        <v>295</v>
      </c>
      <c r="AD41" s="12">
        <v>40</v>
      </c>
      <c r="AE41" s="12">
        <v>27</v>
      </c>
      <c r="AF41" s="12">
        <v>0</v>
      </c>
      <c r="AG41" s="12">
        <v>27</v>
      </c>
      <c r="AH41" s="12">
        <v>15</v>
      </c>
      <c r="AI41" s="12">
        <v>0</v>
      </c>
      <c r="AJ41" s="12">
        <v>32</v>
      </c>
      <c r="AK41" s="12">
        <v>8</v>
      </c>
      <c r="AL41" s="12">
        <v>0</v>
      </c>
      <c r="AM41" s="9">
        <f t="shared" si="3"/>
        <v>149</v>
      </c>
      <c r="AN41" s="12">
        <v>4</v>
      </c>
      <c r="AO41" s="12">
        <v>9</v>
      </c>
      <c r="AP41" s="12">
        <v>0</v>
      </c>
      <c r="AQ41" s="12">
        <v>8</v>
      </c>
      <c r="AR41" s="12">
        <v>3</v>
      </c>
      <c r="AS41" s="12">
        <v>0</v>
      </c>
      <c r="AT41" s="12">
        <v>1</v>
      </c>
      <c r="AU41" s="12">
        <v>0</v>
      </c>
      <c r="AV41" s="12">
        <v>0</v>
      </c>
      <c r="AW41" s="9">
        <f t="shared" si="4"/>
        <v>25</v>
      </c>
      <c r="AX41" s="12">
        <v>0</v>
      </c>
      <c r="AY41" s="12">
        <v>0</v>
      </c>
      <c r="AZ41" s="12">
        <v>0</v>
      </c>
      <c r="BA41" s="12">
        <v>1</v>
      </c>
      <c r="BB41" s="12">
        <v>1</v>
      </c>
      <c r="BC41" s="12">
        <v>0</v>
      </c>
      <c r="BD41" s="12">
        <v>2</v>
      </c>
      <c r="BE41" s="12">
        <v>0</v>
      </c>
      <c r="BF41" s="12">
        <v>0</v>
      </c>
      <c r="BG41" s="9">
        <f t="shared" si="5"/>
        <v>4</v>
      </c>
    </row>
    <row r="42" spans="2:59" s="7" customFormat="1" ht="15" customHeight="1" x14ac:dyDescent="0.25">
      <c r="B42" s="26" t="s">
        <v>54</v>
      </c>
      <c r="C42" s="26"/>
      <c r="D42" s="26"/>
      <c r="E42" s="10">
        <v>25</v>
      </c>
      <c r="F42" s="10">
        <v>238</v>
      </c>
      <c r="G42" s="10">
        <f t="shared" si="7"/>
        <v>227</v>
      </c>
      <c r="H42" s="8">
        <f t="shared" si="0"/>
        <v>227</v>
      </c>
      <c r="I42" s="12">
        <v>50</v>
      </c>
      <c r="J42" s="12">
        <v>41</v>
      </c>
      <c r="K42" s="12">
        <v>0</v>
      </c>
      <c r="L42" s="12">
        <v>35</v>
      </c>
      <c r="M42" s="12">
        <v>35</v>
      </c>
      <c r="N42" s="12">
        <v>0</v>
      </c>
      <c r="O42" s="12">
        <v>31</v>
      </c>
      <c r="P42" s="12">
        <v>35</v>
      </c>
      <c r="Q42" s="12">
        <v>0</v>
      </c>
      <c r="R42" s="9">
        <f t="shared" si="1"/>
        <v>116</v>
      </c>
      <c r="S42" s="9">
        <f t="shared" si="1"/>
        <v>111</v>
      </c>
      <c r="T42" s="12">
        <v>26</v>
      </c>
      <c r="U42" s="12">
        <v>34</v>
      </c>
      <c r="V42" s="12">
        <v>0</v>
      </c>
      <c r="W42" s="12">
        <v>27</v>
      </c>
      <c r="X42" s="12">
        <v>26</v>
      </c>
      <c r="Y42" s="12">
        <v>0</v>
      </c>
      <c r="Z42" s="12">
        <v>24</v>
      </c>
      <c r="AA42" s="12">
        <v>32</v>
      </c>
      <c r="AB42" s="12">
        <v>0</v>
      </c>
      <c r="AC42" s="9">
        <f t="shared" si="2"/>
        <v>169</v>
      </c>
      <c r="AD42" s="12">
        <v>24</v>
      </c>
      <c r="AE42" s="12">
        <v>7</v>
      </c>
      <c r="AF42" s="12">
        <v>0</v>
      </c>
      <c r="AG42" s="12">
        <v>8</v>
      </c>
      <c r="AH42" s="12">
        <v>9</v>
      </c>
      <c r="AI42" s="12">
        <v>0</v>
      </c>
      <c r="AJ42" s="12">
        <v>7</v>
      </c>
      <c r="AK42" s="12">
        <v>3</v>
      </c>
      <c r="AL42" s="12">
        <v>0</v>
      </c>
      <c r="AM42" s="9">
        <f t="shared" si="3"/>
        <v>58</v>
      </c>
      <c r="AN42" s="12">
        <v>4</v>
      </c>
      <c r="AO42" s="12">
        <v>1</v>
      </c>
      <c r="AP42" s="12">
        <v>0</v>
      </c>
      <c r="AQ42" s="12">
        <v>0</v>
      </c>
      <c r="AR42" s="12">
        <v>1</v>
      </c>
      <c r="AS42" s="12">
        <v>0</v>
      </c>
      <c r="AT42" s="12">
        <v>1</v>
      </c>
      <c r="AU42" s="12">
        <v>0</v>
      </c>
      <c r="AV42" s="12">
        <v>0</v>
      </c>
      <c r="AW42" s="9">
        <f t="shared" si="4"/>
        <v>7</v>
      </c>
      <c r="AX42" s="12">
        <v>3</v>
      </c>
      <c r="AY42" s="12">
        <v>0</v>
      </c>
      <c r="AZ42" s="12">
        <v>0</v>
      </c>
      <c r="BA42" s="12">
        <v>1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9">
        <f t="shared" si="5"/>
        <v>4</v>
      </c>
    </row>
    <row r="43" spans="2:59" s="7" customFormat="1" ht="15" customHeight="1" x14ac:dyDescent="0.25">
      <c r="B43" s="26" t="s">
        <v>55</v>
      </c>
      <c r="C43" s="26"/>
      <c r="D43" s="26"/>
      <c r="E43" s="10">
        <v>26</v>
      </c>
      <c r="F43" s="10">
        <v>398</v>
      </c>
      <c r="G43" s="10">
        <f t="shared" si="7"/>
        <v>399</v>
      </c>
      <c r="H43" s="8">
        <f t="shared" si="0"/>
        <v>399</v>
      </c>
      <c r="I43" s="12">
        <v>72</v>
      </c>
      <c r="J43" s="12">
        <v>98</v>
      </c>
      <c r="K43" s="12">
        <v>0</v>
      </c>
      <c r="L43" s="12">
        <v>41</v>
      </c>
      <c r="M43" s="12">
        <v>86</v>
      </c>
      <c r="N43" s="12">
        <v>0</v>
      </c>
      <c r="O43" s="12">
        <v>59</v>
      </c>
      <c r="P43" s="12">
        <v>43</v>
      </c>
      <c r="Q43" s="12">
        <v>0</v>
      </c>
      <c r="R43" s="9">
        <f t="shared" si="1"/>
        <v>172</v>
      </c>
      <c r="S43" s="9">
        <f t="shared" si="1"/>
        <v>227</v>
      </c>
      <c r="T43" s="12">
        <v>39</v>
      </c>
      <c r="U43" s="12">
        <v>72</v>
      </c>
      <c r="V43" s="12">
        <v>0</v>
      </c>
      <c r="W43" s="12">
        <v>15</v>
      </c>
      <c r="X43" s="12">
        <v>55</v>
      </c>
      <c r="Y43" s="12">
        <v>0</v>
      </c>
      <c r="Z43" s="12">
        <v>43</v>
      </c>
      <c r="AA43" s="12">
        <v>39</v>
      </c>
      <c r="AB43" s="12">
        <v>0</v>
      </c>
      <c r="AC43" s="9">
        <f t="shared" si="2"/>
        <v>263</v>
      </c>
      <c r="AD43" s="12">
        <v>33</v>
      </c>
      <c r="AE43" s="12">
        <v>26</v>
      </c>
      <c r="AF43" s="12">
        <v>0</v>
      </c>
      <c r="AG43" s="12">
        <v>26</v>
      </c>
      <c r="AH43" s="12">
        <v>31</v>
      </c>
      <c r="AI43" s="12">
        <v>0</v>
      </c>
      <c r="AJ43" s="12">
        <v>16</v>
      </c>
      <c r="AK43" s="12">
        <v>4</v>
      </c>
      <c r="AL43" s="12">
        <v>0</v>
      </c>
      <c r="AM43" s="9">
        <f t="shared" si="3"/>
        <v>136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9">
        <f t="shared" si="4"/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9">
        <f t="shared" si="5"/>
        <v>0</v>
      </c>
    </row>
    <row r="44" spans="2:59" s="7" customFormat="1" ht="15" customHeight="1" x14ac:dyDescent="0.25">
      <c r="B44" s="26" t="s">
        <v>56</v>
      </c>
      <c r="C44" s="26"/>
      <c r="D44" s="26"/>
      <c r="E44" s="10">
        <v>27</v>
      </c>
      <c r="F44" s="10">
        <v>829</v>
      </c>
      <c r="G44" s="10">
        <f t="shared" si="7"/>
        <v>827</v>
      </c>
      <c r="H44" s="8">
        <f t="shared" si="0"/>
        <v>827</v>
      </c>
      <c r="I44" s="12">
        <v>148</v>
      </c>
      <c r="J44" s="12">
        <v>160</v>
      </c>
      <c r="K44" s="12">
        <v>0</v>
      </c>
      <c r="L44" s="12">
        <v>116</v>
      </c>
      <c r="M44" s="12">
        <v>155</v>
      </c>
      <c r="N44" s="12">
        <v>0</v>
      </c>
      <c r="O44" s="12">
        <v>102</v>
      </c>
      <c r="P44" s="12">
        <v>146</v>
      </c>
      <c r="Q44" s="12">
        <v>0</v>
      </c>
      <c r="R44" s="9">
        <f t="shared" si="1"/>
        <v>366</v>
      </c>
      <c r="S44" s="9">
        <f t="shared" si="1"/>
        <v>461</v>
      </c>
      <c r="T44" s="12">
        <v>68</v>
      </c>
      <c r="U44" s="12">
        <v>56</v>
      </c>
      <c r="V44" s="12">
        <v>0</v>
      </c>
      <c r="W44" s="12">
        <v>74</v>
      </c>
      <c r="X44" s="12">
        <v>117</v>
      </c>
      <c r="Y44" s="12">
        <v>0</v>
      </c>
      <c r="Z44" s="12">
        <v>61</v>
      </c>
      <c r="AA44" s="12">
        <v>130</v>
      </c>
      <c r="AB44" s="12">
        <v>0</v>
      </c>
      <c r="AC44" s="9">
        <f t="shared" si="2"/>
        <v>506</v>
      </c>
      <c r="AD44" s="12">
        <v>80</v>
      </c>
      <c r="AE44" s="12">
        <v>104</v>
      </c>
      <c r="AF44" s="12">
        <v>0</v>
      </c>
      <c r="AG44" s="12">
        <v>42</v>
      </c>
      <c r="AH44" s="12">
        <v>38</v>
      </c>
      <c r="AI44" s="12">
        <v>0</v>
      </c>
      <c r="AJ44" s="12">
        <v>41</v>
      </c>
      <c r="AK44" s="12">
        <v>16</v>
      </c>
      <c r="AL44" s="12">
        <v>0</v>
      </c>
      <c r="AM44" s="9">
        <f t="shared" si="3"/>
        <v>321</v>
      </c>
      <c r="AN44" s="12">
        <v>0</v>
      </c>
      <c r="AO44" s="12">
        <v>0</v>
      </c>
      <c r="AP44" s="12">
        <v>0</v>
      </c>
      <c r="AQ44" s="12">
        <v>0</v>
      </c>
      <c r="AR44" s="12">
        <v>1</v>
      </c>
      <c r="AS44" s="12">
        <v>0</v>
      </c>
      <c r="AT44" s="12">
        <v>0</v>
      </c>
      <c r="AU44" s="12">
        <v>0</v>
      </c>
      <c r="AV44" s="12">
        <v>0</v>
      </c>
      <c r="AW44" s="9">
        <f t="shared" si="4"/>
        <v>1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1</v>
      </c>
      <c r="BE44" s="12">
        <v>0</v>
      </c>
      <c r="BF44" s="12">
        <v>0</v>
      </c>
      <c r="BG44" s="9">
        <f t="shared" si="5"/>
        <v>1</v>
      </c>
    </row>
    <row r="45" spans="2:59" s="7" customFormat="1" ht="15" customHeight="1" x14ac:dyDescent="0.25">
      <c r="B45" s="26" t="s">
        <v>57</v>
      </c>
      <c r="C45" s="26"/>
      <c r="D45" s="26"/>
      <c r="E45" s="10">
        <v>28</v>
      </c>
      <c r="F45" s="10">
        <v>504</v>
      </c>
      <c r="G45" s="10">
        <f t="shared" si="7"/>
        <v>503</v>
      </c>
      <c r="H45" s="8">
        <f t="shared" si="0"/>
        <v>503</v>
      </c>
      <c r="I45" s="12">
        <v>93</v>
      </c>
      <c r="J45" s="12">
        <v>122</v>
      </c>
      <c r="K45" s="12">
        <v>1</v>
      </c>
      <c r="L45" s="12">
        <v>89</v>
      </c>
      <c r="M45" s="12">
        <v>81</v>
      </c>
      <c r="N45" s="12">
        <v>1</v>
      </c>
      <c r="O45" s="12">
        <v>53</v>
      </c>
      <c r="P45" s="12">
        <v>65</v>
      </c>
      <c r="Q45" s="12">
        <v>0</v>
      </c>
      <c r="R45" s="9">
        <f t="shared" si="1"/>
        <v>235</v>
      </c>
      <c r="S45" s="9">
        <f t="shared" si="1"/>
        <v>268</v>
      </c>
      <c r="T45" s="12">
        <v>64</v>
      </c>
      <c r="U45" s="12">
        <v>97</v>
      </c>
      <c r="V45" s="12"/>
      <c r="W45" s="12">
        <v>46</v>
      </c>
      <c r="X45" s="12">
        <v>60</v>
      </c>
      <c r="Y45" s="12"/>
      <c r="Z45" s="12">
        <v>38</v>
      </c>
      <c r="AA45" s="12">
        <v>47</v>
      </c>
      <c r="AB45" s="12"/>
      <c r="AC45" s="9">
        <f t="shared" si="2"/>
        <v>352</v>
      </c>
      <c r="AD45" s="12">
        <v>29</v>
      </c>
      <c r="AE45" s="12">
        <v>25</v>
      </c>
      <c r="AF45" s="12"/>
      <c r="AG45" s="12">
        <v>43</v>
      </c>
      <c r="AH45" s="12">
        <v>21</v>
      </c>
      <c r="AI45" s="12"/>
      <c r="AJ45" s="12">
        <v>15</v>
      </c>
      <c r="AK45" s="12">
        <v>18</v>
      </c>
      <c r="AL45" s="12"/>
      <c r="AM45" s="9">
        <f t="shared" si="3"/>
        <v>151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9">
        <f t="shared" si="4"/>
        <v>0</v>
      </c>
      <c r="AX45" s="12">
        <v>0</v>
      </c>
      <c r="AY45" s="12">
        <v>1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9">
        <f t="shared" si="5"/>
        <v>1</v>
      </c>
    </row>
    <row r="46" spans="2:59" s="7" customFormat="1" ht="15" customHeight="1" x14ac:dyDescent="0.25">
      <c r="B46" s="26" t="s">
        <v>58</v>
      </c>
      <c r="C46" s="26"/>
      <c r="D46" s="26"/>
      <c r="E46" s="10">
        <v>29</v>
      </c>
      <c r="F46" s="10">
        <v>404</v>
      </c>
      <c r="G46" s="10">
        <f t="shared" si="7"/>
        <v>345</v>
      </c>
      <c r="H46" s="8">
        <f t="shared" si="0"/>
        <v>345</v>
      </c>
      <c r="I46" s="12">
        <v>83</v>
      </c>
      <c r="J46" s="12">
        <v>47</v>
      </c>
      <c r="K46" s="12">
        <v>0</v>
      </c>
      <c r="L46" s="12">
        <v>57</v>
      </c>
      <c r="M46" s="12">
        <v>41</v>
      </c>
      <c r="N46" s="12">
        <v>0</v>
      </c>
      <c r="O46" s="12">
        <v>65</v>
      </c>
      <c r="P46" s="12">
        <v>52</v>
      </c>
      <c r="Q46" s="12">
        <v>0</v>
      </c>
      <c r="R46" s="9">
        <f t="shared" si="1"/>
        <v>205</v>
      </c>
      <c r="S46" s="9">
        <f t="shared" si="1"/>
        <v>140</v>
      </c>
      <c r="T46" s="12">
        <v>40</v>
      </c>
      <c r="U46" s="12">
        <v>34</v>
      </c>
      <c r="V46" s="12">
        <v>0</v>
      </c>
      <c r="W46" s="12">
        <v>27</v>
      </c>
      <c r="X46" s="12">
        <v>28</v>
      </c>
      <c r="Y46" s="12">
        <v>0</v>
      </c>
      <c r="Z46" s="12">
        <v>43</v>
      </c>
      <c r="AA46" s="12">
        <v>40</v>
      </c>
      <c r="AB46" s="12">
        <v>0</v>
      </c>
      <c r="AC46" s="9">
        <f t="shared" si="2"/>
        <v>212</v>
      </c>
      <c r="AD46" s="12">
        <v>43</v>
      </c>
      <c r="AE46" s="12">
        <v>13</v>
      </c>
      <c r="AF46" s="12">
        <v>0</v>
      </c>
      <c r="AG46" s="12">
        <v>30</v>
      </c>
      <c r="AH46" s="12">
        <v>13</v>
      </c>
      <c r="AI46" s="12">
        <v>0</v>
      </c>
      <c r="AJ46" s="12">
        <v>22</v>
      </c>
      <c r="AK46" s="12">
        <v>12</v>
      </c>
      <c r="AL46" s="12">
        <v>0</v>
      </c>
      <c r="AM46" s="9">
        <f t="shared" si="3"/>
        <v>133</v>
      </c>
      <c r="AN46" s="12">
        <v>17</v>
      </c>
      <c r="AO46" s="12">
        <v>3</v>
      </c>
      <c r="AP46" s="12">
        <v>0</v>
      </c>
      <c r="AQ46" s="12">
        <v>11</v>
      </c>
      <c r="AR46" s="12">
        <v>6</v>
      </c>
      <c r="AS46" s="12">
        <v>0</v>
      </c>
      <c r="AT46" s="12">
        <v>8</v>
      </c>
      <c r="AU46" s="12">
        <v>4</v>
      </c>
      <c r="AV46" s="12">
        <v>0</v>
      </c>
      <c r="AW46" s="9">
        <f t="shared" si="4"/>
        <v>49</v>
      </c>
      <c r="AX46" s="12">
        <v>3</v>
      </c>
      <c r="AY46" s="12">
        <v>0</v>
      </c>
      <c r="AZ46" s="12">
        <v>0</v>
      </c>
      <c r="BA46" s="12">
        <v>3</v>
      </c>
      <c r="BB46" s="12">
        <v>0</v>
      </c>
      <c r="BC46" s="12">
        <v>0</v>
      </c>
      <c r="BD46" s="12">
        <v>4</v>
      </c>
      <c r="BE46" s="12">
        <v>0</v>
      </c>
      <c r="BF46" s="12">
        <v>0</v>
      </c>
      <c r="BG46" s="9">
        <f t="shared" si="5"/>
        <v>10</v>
      </c>
    </row>
    <row r="47" spans="2:59" s="7" customFormat="1" ht="15" customHeight="1" x14ac:dyDescent="0.25">
      <c r="B47" s="26" t="s">
        <v>59</v>
      </c>
      <c r="C47" s="26"/>
      <c r="D47" s="26"/>
      <c r="E47" s="10">
        <v>30</v>
      </c>
      <c r="F47" s="10">
        <v>286</v>
      </c>
      <c r="G47" s="10">
        <f t="shared" si="7"/>
        <v>282</v>
      </c>
      <c r="H47" s="8">
        <f t="shared" si="0"/>
        <v>282</v>
      </c>
      <c r="I47" s="12">
        <v>55</v>
      </c>
      <c r="J47" s="12">
        <v>47</v>
      </c>
      <c r="K47" s="12">
        <v>0</v>
      </c>
      <c r="L47" s="12">
        <v>61</v>
      </c>
      <c r="M47" s="12">
        <v>38</v>
      </c>
      <c r="N47" s="12">
        <v>0</v>
      </c>
      <c r="O47" s="12">
        <v>43</v>
      </c>
      <c r="P47" s="12">
        <v>38</v>
      </c>
      <c r="Q47" s="12">
        <v>0</v>
      </c>
      <c r="R47" s="9">
        <f t="shared" si="1"/>
        <v>159</v>
      </c>
      <c r="S47" s="9">
        <f t="shared" si="1"/>
        <v>123</v>
      </c>
      <c r="T47" s="12">
        <v>27</v>
      </c>
      <c r="U47" s="12">
        <v>43</v>
      </c>
      <c r="V47" s="12">
        <v>0</v>
      </c>
      <c r="W47" s="12">
        <v>39</v>
      </c>
      <c r="X47" s="12">
        <v>34</v>
      </c>
      <c r="Y47" s="12">
        <v>0</v>
      </c>
      <c r="Z47" s="12">
        <v>34</v>
      </c>
      <c r="AA47" s="12">
        <v>28</v>
      </c>
      <c r="AB47" s="12">
        <v>0</v>
      </c>
      <c r="AC47" s="9">
        <f t="shared" si="2"/>
        <v>205</v>
      </c>
      <c r="AD47" s="12">
        <v>28</v>
      </c>
      <c r="AE47" s="12">
        <v>4</v>
      </c>
      <c r="AF47" s="12">
        <v>0</v>
      </c>
      <c r="AG47" s="12">
        <v>22</v>
      </c>
      <c r="AH47" s="12">
        <v>4</v>
      </c>
      <c r="AI47" s="12">
        <v>0</v>
      </c>
      <c r="AJ47" s="12">
        <v>9</v>
      </c>
      <c r="AK47" s="12">
        <v>10</v>
      </c>
      <c r="AL47" s="12">
        <v>0</v>
      </c>
      <c r="AM47" s="9">
        <f t="shared" si="3"/>
        <v>77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3</v>
      </c>
      <c r="AU47" s="12">
        <v>1</v>
      </c>
      <c r="AV47" s="12">
        <v>0</v>
      </c>
      <c r="AW47" s="9">
        <f t="shared" si="4"/>
        <v>4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9">
        <f t="shared" si="5"/>
        <v>0</v>
      </c>
    </row>
    <row r="48" spans="2:59" s="7" customFormat="1" ht="15" customHeight="1" x14ac:dyDescent="0.25">
      <c r="B48" s="26" t="s">
        <v>60</v>
      </c>
      <c r="C48" s="26"/>
      <c r="D48" s="26"/>
      <c r="E48" s="10">
        <v>31</v>
      </c>
      <c r="F48" s="10">
        <v>251</v>
      </c>
      <c r="G48" s="10">
        <f t="shared" si="7"/>
        <v>244</v>
      </c>
      <c r="H48" s="8">
        <f t="shared" si="0"/>
        <v>244</v>
      </c>
      <c r="I48" s="12">
        <v>48</v>
      </c>
      <c r="J48" s="12">
        <v>37</v>
      </c>
      <c r="K48" s="12">
        <v>0</v>
      </c>
      <c r="L48" s="12">
        <v>38</v>
      </c>
      <c r="M48" s="12">
        <v>40</v>
      </c>
      <c r="N48" s="12">
        <v>0</v>
      </c>
      <c r="O48" s="12">
        <v>38</v>
      </c>
      <c r="P48" s="12">
        <v>43</v>
      </c>
      <c r="Q48" s="12">
        <v>0</v>
      </c>
      <c r="R48" s="9">
        <f t="shared" si="1"/>
        <v>124</v>
      </c>
      <c r="S48" s="9">
        <f t="shared" si="1"/>
        <v>120</v>
      </c>
      <c r="T48" s="12">
        <v>16</v>
      </c>
      <c r="U48" s="12">
        <v>15</v>
      </c>
      <c r="V48" s="12">
        <v>0</v>
      </c>
      <c r="W48" s="12">
        <v>21</v>
      </c>
      <c r="X48" s="12">
        <v>18</v>
      </c>
      <c r="Y48" s="12">
        <v>0</v>
      </c>
      <c r="Z48" s="12">
        <v>30</v>
      </c>
      <c r="AA48" s="12">
        <v>34</v>
      </c>
      <c r="AB48" s="12">
        <v>0</v>
      </c>
      <c r="AC48" s="9">
        <f t="shared" si="2"/>
        <v>134</v>
      </c>
      <c r="AD48" s="12">
        <v>32</v>
      </c>
      <c r="AE48" s="12">
        <v>22</v>
      </c>
      <c r="AF48" s="12">
        <v>0</v>
      </c>
      <c r="AG48" s="12">
        <v>17</v>
      </c>
      <c r="AH48" s="12">
        <v>22</v>
      </c>
      <c r="AI48" s="12">
        <v>0</v>
      </c>
      <c r="AJ48" s="12">
        <v>8</v>
      </c>
      <c r="AK48" s="12">
        <v>9</v>
      </c>
      <c r="AL48" s="12">
        <v>0</v>
      </c>
      <c r="AM48" s="9">
        <f t="shared" si="3"/>
        <v>110</v>
      </c>
      <c r="AN48" s="12">
        <v>0</v>
      </c>
      <c r="AO48" s="12">
        <v>2</v>
      </c>
      <c r="AP48" s="12">
        <v>0</v>
      </c>
      <c r="AQ48" s="12">
        <v>1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9">
        <f t="shared" si="4"/>
        <v>3</v>
      </c>
      <c r="AX48" s="12">
        <v>1</v>
      </c>
      <c r="AY48" s="12">
        <v>0</v>
      </c>
      <c r="AZ48" s="12">
        <v>0</v>
      </c>
      <c r="BA48" s="12">
        <v>1</v>
      </c>
      <c r="BB48" s="12">
        <v>2</v>
      </c>
      <c r="BC48" s="12">
        <v>0</v>
      </c>
      <c r="BD48" s="12">
        <v>0</v>
      </c>
      <c r="BE48" s="12">
        <v>0</v>
      </c>
      <c r="BF48" s="12">
        <v>0</v>
      </c>
      <c r="BG48" s="9">
        <f t="shared" si="5"/>
        <v>4</v>
      </c>
    </row>
    <row r="49" spans="2:59" s="7" customFormat="1" ht="15" customHeight="1" x14ac:dyDescent="0.25">
      <c r="B49" s="26" t="s">
        <v>61</v>
      </c>
      <c r="C49" s="26"/>
      <c r="D49" s="26"/>
      <c r="E49" s="10">
        <v>32</v>
      </c>
      <c r="F49" s="10">
        <v>1219</v>
      </c>
      <c r="G49" s="10">
        <f t="shared" si="7"/>
        <v>1142</v>
      </c>
      <c r="H49" s="8">
        <f t="shared" si="0"/>
        <v>1142</v>
      </c>
      <c r="I49" s="12">
        <v>162</v>
      </c>
      <c r="J49" s="12">
        <v>241</v>
      </c>
      <c r="K49" s="10">
        <v>116</v>
      </c>
      <c r="L49" s="10">
        <v>167</v>
      </c>
      <c r="M49" s="10">
        <v>223</v>
      </c>
      <c r="N49" s="10">
        <v>56</v>
      </c>
      <c r="O49" s="10">
        <v>147</v>
      </c>
      <c r="P49" s="10">
        <v>202</v>
      </c>
      <c r="Q49" s="10">
        <v>82</v>
      </c>
      <c r="R49" s="9">
        <f t="shared" si="1"/>
        <v>476</v>
      </c>
      <c r="S49" s="9">
        <f t="shared" si="1"/>
        <v>666</v>
      </c>
      <c r="T49" s="12">
        <v>124</v>
      </c>
      <c r="U49" s="12">
        <v>193</v>
      </c>
      <c r="V49" s="12"/>
      <c r="W49" s="12">
        <v>104</v>
      </c>
      <c r="X49" s="12">
        <v>186</v>
      </c>
      <c r="Y49" s="12"/>
      <c r="Z49" s="12">
        <v>91</v>
      </c>
      <c r="AA49" s="12">
        <v>155</v>
      </c>
      <c r="AB49" s="12"/>
      <c r="AC49" s="9">
        <f t="shared" si="2"/>
        <v>853</v>
      </c>
      <c r="AD49" s="12">
        <v>38</v>
      </c>
      <c r="AE49" s="12">
        <v>48</v>
      </c>
      <c r="AF49" s="12"/>
      <c r="AG49" s="12">
        <v>63</v>
      </c>
      <c r="AH49" s="12">
        <v>37</v>
      </c>
      <c r="AI49" s="12"/>
      <c r="AJ49" s="12">
        <v>56</v>
      </c>
      <c r="AK49" s="12">
        <v>47</v>
      </c>
      <c r="AL49" s="12"/>
      <c r="AM49" s="9">
        <f t="shared" si="3"/>
        <v>289</v>
      </c>
      <c r="AN49" s="12">
        <v>14</v>
      </c>
      <c r="AO49" s="12">
        <v>11</v>
      </c>
      <c r="AP49" s="12"/>
      <c r="AQ49" s="12">
        <v>17</v>
      </c>
      <c r="AR49" s="12">
        <v>11</v>
      </c>
      <c r="AS49" s="12"/>
      <c r="AT49" s="12">
        <v>3</v>
      </c>
      <c r="AU49" s="12">
        <v>3</v>
      </c>
      <c r="AV49" s="12"/>
      <c r="AW49" s="9">
        <f t="shared" si="4"/>
        <v>59</v>
      </c>
      <c r="AX49" s="12">
        <v>7</v>
      </c>
      <c r="AY49" s="12">
        <v>4</v>
      </c>
      <c r="AZ49" s="12"/>
      <c r="BA49" s="12">
        <v>3</v>
      </c>
      <c r="BB49" s="12">
        <v>4</v>
      </c>
      <c r="BC49" s="12"/>
      <c r="BD49" s="12">
        <v>0</v>
      </c>
      <c r="BE49" s="12">
        <v>0</v>
      </c>
      <c r="BF49" s="12"/>
      <c r="BG49" s="9">
        <f t="shared" si="5"/>
        <v>18</v>
      </c>
    </row>
    <row r="50" spans="2:59" s="7" customFormat="1" ht="15" customHeight="1" x14ac:dyDescent="0.25">
      <c r="B50" s="26" t="s">
        <v>62</v>
      </c>
      <c r="C50" s="26"/>
      <c r="D50" s="26"/>
      <c r="E50" s="10">
        <v>33</v>
      </c>
      <c r="F50" s="10">
        <v>410</v>
      </c>
      <c r="G50" s="10">
        <f t="shared" si="7"/>
        <v>398</v>
      </c>
      <c r="H50" s="8">
        <f t="shared" si="0"/>
        <v>398</v>
      </c>
      <c r="I50" s="12">
        <v>64</v>
      </c>
      <c r="J50" s="12">
        <v>74</v>
      </c>
      <c r="K50" s="10">
        <v>6</v>
      </c>
      <c r="L50" s="10">
        <v>78</v>
      </c>
      <c r="M50" s="10">
        <v>56</v>
      </c>
      <c r="N50" s="10">
        <v>5</v>
      </c>
      <c r="O50" s="10">
        <v>74</v>
      </c>
      <c r="P50" s="10">
        <v>52</v>
      </c>
      <c r="Q50" s="10">
        <v>7</v>
      </c>
      <c r="R50" s="9">
        <f t="shared" si="1"/>
        <v>216</v>
      </c>
      <c r="S50" s="9">
        <f t="shared" si="1"/>
        <v>182</v>
      </c>
      <c r="T50" s="12">
        <v>51</v>
      </c>
      <c r="U50" s="12">
        <v>68</v>
      </c>
      <c r="V50" s="12"/>
      <c r="W50" s="12">
        <v>59</v>
      </c>
      <c r="X50" s="12">
        <v>54</v>
      </c>
      <c r="Y50" s="12"/>
      <c r="Z50" s="12">
        <v>66</v>
      </c>
      <c r="AA50" s="12">
        <v>52</v>
      </c>
      <c r="AB50" s="12"/>
      <c r="AC50" s="9">
        <f t="shared" si="2"/>
        <v>350</v>
      </c>
      <c r="AD50" s="12">
        <v>13</v>
      </c>
      <c r="AE50" s="12">
        <v>6</v>
      </c>
      <c r="AF50" s="12"/>
      <c r="AG50" s="12">
        <v>19</v>
      </c>
      <c r="AH50" s="12">
        <v>2</v>
      </c>
      <c r="AI50" s="12"/>
      <c r="AJ50" s="12">
        <v>8</v>
      </c>
      <c r="AK50" s="12">
        <v>0</v>
      </c>
      <c r="AL50" s="12"/>
      <c r="AM50" s="9">
        <f t="shared" si="3"/>
        <v>48</v>
      </c>
      <c r="AN50" s="12">
        <v>6</v>
      </c>
      <c r="AO50" s="12">
        <v>3</v>
      </c>
      <c r="AP50" s="12">
        <v>0</v>
      </c>
      <c r="AQ50" s="12">
        <v>0</v>
      </c>
      <c r="AR50" s="12">
        <v>2</v>
      </c>
      <c r="AS50" s="12">
        <v>0</v>
      </c>
      <c r="AT50" s="12">
        <v>1</v>
      </c>
      <c r="AU50" s="12">
        <v>0</v>
      </c>
      <c r="AV50" s="12">
        <v>0</v>
      </c>
      <c r="AW50" s="9">
        <f t="shared" si="4"/>
        <v>12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9">
        <f t="shared" si="5"/>
        <v>0</v>
      </c>
    </row>
    <row r="51" spans="2:59" s="7" customFormat="1" ht="15" customHeight="1" x14ac:dyDescent="0.25">
      <c r="B51" s="26" t="s">
        <v>63</v>
      </c>
      <c r="C51" s="26"/>
      <c r="D51" s="26"/>
      <c r="E51" s="10">
        <v>34</v>
      </c>
      <c r="F51" s="10">
        <v>805</v>
      </c>
      <c r="G51" s="10">
        <f t="shared" si="7"/>
        <v>794</v>
      </c>
      <c r="H51" s="8">
        <f t="shared" si="0"/>
        <v>794</v>
      </c>
      <c r="I51" s="12">
        <v>134</v>
      </c>
      <c r="J51" s="12">
        <v>144</v>
      </c>
      <c r="K51" s="12">
        <v>0</v>
      </c>
      <c r="L51" s="12">
        <v>125</v>
      </c>
      <c r="M51" s="12">
        <v>146</v>
      </c>
      <c r="N51" s="12">
        <v>3</v>
      </c>
      <c r="O51" s="12">
        <v>101</v>
      </c>
      <c r="P51" s="12">
        <v>144</v>
      </c>
      <c r="Q51" s="12">
        <v>0</v>
      </c>
      <c r="R51" s="9">
        <f t="shared" si="1"/>
        <v>360</v>
      </c>
      <c r="S51" s="9">
        <f t="shared" si="1"/>
        <v>434</v>
      </c>
      <c r="T51" s="12">
        <v>75</v>
      </c>
      <c r="U51" s="12">
        <v>122</v>
      </c>
      <c r="V51" s="12"/>
      <c r="W51" s="12">
        <v>82</v>
      </c>
      <c r="X51" s="12">
        <v>126</v>
      </c>
      <c r="Y51" s="12"/>
      <c r="Z51" s="12">
        <v>77</v>
      </c>
      <c r="AA51" s="12">
        <v>127</v>
      </c>
      <c r="AB51" s="12"/>
      <c r="AC51" s="9">
        <f t="shared" si="2"/>
        <v>609</v>
      </c>
      <c r="AD51" s="12">
        <v>59</v>
      </c>
      <c r="AE51" s="12">
        <v>22</v>
      </c>
      <c r="AF51" s="12"/>
      <c r="AG51" s="12">
        <v>43</v>
      </c>
      <c r="AH51" s="12">
        <v>20</v>
      </c>
      <c r="AI51" s="12"/>
      <c r="AJ51" s="12">
        <v>24</v>
      </c>
      <c r="AK51" s="12">
        <v>17</v>
      </c>
      <c r="AL51" s="12"/>
      <c r="AM51" s="9">
        <f t="shared" si="3"/>
        <v>185</v>
      </c>
      <c r="AN51" s="12">
        <v>3</v>
      </c>
      <c r="AO51" s="12">
        <v>2</v>
      </c>
      <c r="AP51" s="12">
        <v>0</v>
      </c>
      <c r="AQ51" s="12">
        <v>0</v>
      </c>
      <c r="AR51" s="12">
        <v>1</v>
      </c>
      <c r="AS51" s="12">
        <v>0</v>
      </c>
      <c r="AT51" s="12">
        <v>3</v>
      </c>
      <c r="AU51" s="12">
        <v>1</v>
      </c>
      <c r="AV51" s="12">
        <v>0</v>
      </c>
      <c r="AW51" s="9">
        <f t="shared" si="4"/>
        <v>10</v>
      </c>
      <c r="AX51" s="12">
        <v>0</v>
      </c>
      <c r="AY51" s="12">
        <v>0</v>
      </c>
      <c r="AZ51" s="12">
        <v>0</v>
      </c>
      <c r="BA51" s="12">
        <v>0</v>
      </c>
      <c r="BB51" s="12">
        <v>1</v>
      </c>
      <c r="BC51" s="12">
        <v>0</v>
      </c>
      <c r="BD51" s="12">
        <v>0</v>
      </c>
      <c r="BE51" s="12">
        <v>0</v>
      </c>
      <c r="BF51" s="12">
        <v>0</v>
      </c>
      <c r="BG51" s="9">
        <f t="shared" si="5"/>
        <v>1</v>
      </c>
    </row>
    <row r="52" spans="2:59" s="7" customFormat="1" ht="15" customHeight="1" x14ac:dyDescent="0.25">
      <c r="B52" s="26" t="s">
        <v>64</v>
      </c>
      <c r="C52" s="26"/>
      <c r="D52" s="26"/>
      <c r="E52" s="10">
        <v>35</v>
      </c>
      <c r="F52" s="10">
        <v>549</v>
      </c>
      <c r="G52" s="10">
        <f t="shared" si="7"/>
        <v>542</v>
      </c>
      <c r="H52" s="8">
        <f t="shared" si="0"/>
        <v>542</v>
      </c>
      <c r="I52" s="10">
        <v>93</v>
      </c>
      <c r="J52" s="10">
        <v>84</v>
      </c>
      <c r="K52" s="10"/>
      <c r="L52" s="10">
        <v>84</v>
      </c>
      <c r="M52" s="10">
        <v>96</v>
      </c>
      <c r="N52" s="10"/>
      <c r="O52" s="10">
        <v>97</v>
      </c>
      <c r="P52" s="10">
        <v>88</v>
      </c>
      <c r="Q52" s="10"/>
      <c r="R52" s="9">
        <f t="shared" si="1"/>
        <v>274</v>
      </c>
      <c r="S52" s="9">
        <f t="shared" si="1"/>
        <v>268</v>
      </c>
      <c r="T52" s="10">
        <v>80</v>
      </c>
      <c r="U52" s="10">
        <v>82</v>
      </c>
      <c r="V52" s="10"/>
      <c r="W52" s="10">
        <v>52</v>
      </c>
      <c r="X52" s="10">
        <v>86</v>
      </c>
      <c r="Y52" s="10"/>
      <c r="Z52" s="10">
        <v>85</v>
      </c>
      <c r="AA52" s="10">
        <v>84</v>
      </c>
      <c r="AB52" s="10"/>
      <c r="AC52" s="9">
        <f t="shared" si="2"/>
        <v>469</v>
      </c>
      <c r="AD52" s="10">
        <v>13</v>
      </c>
      <c r="AE52" s="10">
        <v>2</v>
      </c>
      <c r="AF52" s="10"/>
      <c r="AG52" s="10">
        <v>32</v>
      </c>
      <c r="AH52" s="10">
        <v>10</v>
      </c>
      <c r="AI52" s="10"/>
      <c r="AJ52" s="10">
        <v>12</v>
      </c>
      <c r="AK52" s="10">
        <v>4</v>
      </c>
      <c r="AL52" s="10"/>
      <c r="AM52" s="9">
        <f t="shared" si="3"/>
        <v>73</v>
      </c>
      <c r="AN52" s="10">
        <v>4</v>
      </c>
      <c r="AO52" s="10">
        <v>0</v>
      </c>
      <c r="AP52" s="10"/>
      <c r="AQ52" s="10">
        <v>1</v>
      </c>
      <c r="AR52" s="10">
        <v>2</v>
      </c>
      <c r="AS52" s="10"/>
      <c r="AT52" s="10">
        <v>0</v>
      </c>
      <c r="AU52" s="10">
        <v>0</v>
      </c>
      <c r="AV52" s="10"/>
      <c r="AW52" s="9">
        <f t="shared" si="4"/>
        <v>7</v>
      </c>
      <c r="AX52" s="10">
        <v>0</v>
      </c>
      <c r="AY52" s="10">
        <v>0</v>
      </c>
      <c r="AZ52" s="10"/>
      <c r="BA52" s="10">
        <v>0</v>
      </c>
      <c r="BB52" s="10">
        <v>0</v>
      </c>
      <c r="BC52" s="10"/>
      <c r="BD52" s="10">
        <v>0</v>
      </c>
      <c r="BE52" s="10">
        <v>0</v>
      </c>
      <c r="BF52" s="10"/>
      <c r="BG52" s="9">
        <f t="shared" si="5"/>
        <v>0</v>
      </c>
    </row>
    <row r="53" spans="2:59" s="7" customFormat="1" ht="15" customHeight="1" x14ac:dyDescent="0.25">
      <c r="B53" s="26" t="s">
        <v>65</v>
      </c>
      <c r="C53" s="26"/>
      <c r="D53" s="26"/>
      <c r="E53" s="10">
        <v>36</v>
      </c>
      <c r="F53" s="10">
        <v>153</v>
      </c>
      <c r="G53" s="10">
        <f t="shared" si="7"/>
        <v>134</v>
      </c>
      <c r="H53" s="8">
        <f t="shared" si="0"/>
        <v>134</v>
      </c>
      <c r="I53" s="10">
        <v>16</v>
      </c>
      <c r="J53" s="10">
        <v>34</v>
      </c>
      <c r="K53" s="10">
        <v>3</v>
      </c>
      <c r="L53" s="10">
        <v>23</v>
      </c>
      <c r="M53" s="10">
        <v>19</v>
      </c>
      <c r="N53" s="10">
        <v>2</v>
      </c>
      <c r="O53" s="10">
        <v>24</v>
      </c>
      <c r="P53" s="10">
        <v>18</v>
      </c>
      <c r="Q53" s="10"/>
      <c r="R53" s="9">
        <f t="shared" si="1"/>
        <v>63</v>
      </c>
      <c r="S53" s="9">
        <f t="shared" si="1"/>
        <v>71</v>
      </c>
      <c r="T53" s="10">
        <v>7</v>
      </c>
      <c r="U53" s="10">
        <v>14</v>
      </c>
      <c r="V53" s="10"/>
      <c r="W53" s="10">
        <v>6</v>
      </c>
      <c r="X53" s="10">
        <v>7</v>
      </c>
      <c r="Y53" s="10"/>
      <c r="Z53" s="10">
        <v>15</v>
      </c>
      <c r="AA53" s="10">
        <v>14</v>
      </c>
      <c r="AB53" s="10"/>
      <c r="AC53" s="9">
        <f t="shared" si="2"/>
        <v>63</v>
      </c>
      <c r="AD53" s="10">
        <v>9</v>
      </c>
      <c r="AE53" s="10">
        <v>20</v>
      </c>
      <c r="AF53" s="10"/>
      <c r="AG53" s="10">
        <v>17</v>
      </c>
      <c r="AH53" s="10">
        <v>12</v>
      </c>
      <c r="AI53" s="10"/>
      <c r="AJ53" s="10">
        <v>9</v>
      </c>
      <c r="AK53" s="10">
        <v>4</v>
      </c>
      <c r="AL53" s="10"/>
      <c r="AM53" s="9">
        <f t="shared" si="3"/>
        <v>71</v>
      </c>
      <c r="AN53" s="10">
        <v>4</v>
      </c>
      <c r="AO53" s="10">
        <v>4</v>
      </c>
      <c r="AP53" s="10"/>
      <c r="AQ53" s="10">
        <v>5</v>
      </c>
      <c r="AR53" s="10">
        <v>3</v>
      </c>
      <c r="AS53" s="10"/>
      <c r="AT53" s="10">
        <v>0</v>
      </c>
      <c r="AU53" s="10">
        <v>1</v>
      </c>
      <c r="AV53" s="10"/>
      <c r="AW53" s="9">
        <f t="shared" si="4"/>
        <v>17</v>
      </c>
      <c r="AX53" s="10">
        <v>1</v>
      </c>
      <c r="AY53" s="10">
        <v>1</v>
      </c>
      <c r="AZ53" s="10"/>
      <c r="BA53" s="10">
        <v>0</v>
      </c>
      <c r="BB53" s="10">
        <v>0</v>
      </c>
      <c r="BC53" s="10"/>
      <c r="BD53" s="10">
        <v>0</v>
      </c>
      <c r="BE53" s="10">
        <v>0</v>
      </c>
      <c r="BF53" s="10"/>
      <c r="BG53" s="9">
        <f t="shared" si="5"/>
        <v>2</v>
      </c>
    </row>
    <row r="54" spans="2:59" s="7" customFormat="1" ht="15" customHeight="1" x14ac:dyDescent="0.25">
      <c r="B54" s="26" t="s">
        <v>66</v>
      </c>
      <c r="C54" s="26"/>
      <c r="D54" s="26"/>
      <c r="E54" s="10">
        <v>37</v>
      </c>
      <c r="F54" s="10">
        <v>272</v>
      </c>
      <c r="G54" s="10">
        <f t="shared" si="7"/>
        <v>272</v>
      </c>
      <c r="H54" s="8">
        <f t="shared" si="0"/>
        <v>272</v>
      </c>
      <c r="I54" s="10">
        <v>49</v>
      </c>
      <c r="J54" s="10">
        <v>57</v>
      </c>
      <c r="K54" s="10">
        <v>3</v>
      </c>
      <c r="L54" s="10">
        <v>35</v>
      </c>
      <c r="M54" s="10">
        <v>41</v>
      </c>
      <c r="N54" s="10">
        <v>7</v>
      </c>
      <c r="O54" s="10">
        <v>38</v>
      </c>
      <c r="P54" s="10">
        <v>52</v>
      </c>
      <c r="Q54" s="10">
        <v>2</v>
      </c>
      <c r="R54" s="9">
        <f t="shared" si="1"/>
        <v>122</v>
      </c>
      <c r="S54" s="9">
        <f t="shared" si="1"/>
        <v>150</v>
      </c>
      <c r="T54" s="10">
        <v>28</v>
      </c>
      <c r="U54" s="10">
        <v>15</v>
      </c>
      <c r="V54" s="10"/>
      <c r="W54" s="10">
        <v>18</v>
      </c>
      <c r="X54" s="10">
        <v>16</v>
      </c>
      <c r="Y54" s="10"/>
      <c r="Z54" s="10">
        <v>13</v>
      </c>
      <c r="AA54" s="10">
        <v>3</v>
      </c>
      <c r="AB54" s="10"/>
      <c r="AC54" s="9">
        <f t="shared" si="2"/>
        <v>93</v>
      </c>
      <c r="AD54" s="10">
        <v>21</v>
      </c>
      <c r="AE54" s="10">
        <v>42</v>
      </c>
      <c r="AF54" s="10"/>
      <c r="AG54" s="10">
        <v>17</v>
      </c>
      <c r="AH54" s="10">
        <v>25</v>
      </c>
      <c r="AI54" s="10"/>
      <c r="AJ54" s="10">
        <v>25</v>
      </c>
      <c r="AK54" s="10">
        <v>49</v>
      </c>
      <c r="AL54" s="10"/>
      <c r="AM54" s="9">
        <f t="shared" si="3"/>
        <v>179</v>
      </c>
      <c r="AN54" s="10">
        <v>0</v>
      </c>
      <c r="AO54" s="10">
        <v>0</v>
      </c>
      <c r="AP54" s="10"/>
      <c r="AQ54" s="10">
        <v>0</v>
      </c>
      <c r="AR54" s="10">
        <v>0</v>
      </c>
      <c r="AS54" s="10"/>
      <c r="AT54" s="10">
        <v>0</v>
      </c>
      <c r="AU54" s="10">
        <v>0</v>
      </c>
      <c r="AV54" s="10"/>
      <c r="AW54" s="9">
        <f t="shared" si="4"/>
        <v>0</v>
      </c>
      <c r="AX54" s="10">
        <v>0</v>
      </c>
      <c r="AY54" s="10">
        <v>0</v>
      </c>
      <c r="AZ54" s="10"/>
      <c r="BA54" s="10">
        <v>0</v>
      </c>
      <c r="BB54" s="10">
        <v>0</v>
      </c>
      <c r="BC54" s="10"/>
      <c r="BD54" s="10">
        <v>0</v>
      </c>
      <c r="BE54" s="10">
        <v>0</v>
      </c>
      <c r="BF54" s="10"/>
      <c r="BG54" s="9">
        <f t="shared" si="5"/>
        <v>0</v>
      </c>
    </row>
    <row r="55" spans="2:59" s="7" customFormat="1" ht="15" customHeight="1" x14ac:dyDescent="0.25">
      <c r="B55" s="26" t="s">
        <v>67</v>
      </c>
      <c r="C55" s="26"/>
      <c r="D55" s="26"/>
      <c r="E55" s="10">
        <v>38</v>
      </c>
      <c r="F55" s="10">
        <v>376</v>
      </c>
      <c r="G55" s="10">
        <f t="shared" si="7"/>
        <v>358</v>
      </c>
      <c r="H55" s="8">
        <f t="shared" si="0"/>
        <v>358</v>
      </c>
      <c r="I55" s="10">
        <v>45</v>
      </c>
      <c r="J55" s="10">
        <v>81</v>
      </c>
      <c r="K55" s="10">
        <v>7</v>
      </c>
      <c r="L55" s="10">
        <v>67</v>
      </c>
      <c r="M55" s="10">
        <v>72</v>
      </c>
      <c r="N55" s="10">
        <v>6</v>
      </c>
      <c r="O55" s="10">
        <v>40</v>
      </c>
      <c r="P55" s="10">
        <v>53</v>
      </c>
      <c r="Q55" s="10">
        <v>5</v>
      </c>
      <c r="R55" s="9">
        <f t="shared" si="1"/>
        <v>152</v>
      </c>
      <c r="S55" s="9">
        <f t="shared" si="1"/>
        <v>206</v>
      </c>
      <c r="T55" s="10">
        <v>17</v>
      </c>
      <c r="U55" s="10">
        <v>54</v>
      </c>
      <c r="V55" s="10"/>
      <c r="W55" s="10">
        <v>35</v>
      </c>
      <c r="X55" s="10">
        <v>45</v>
      </c>
      <c r="Y55" s="10"/>
      <c r="Z55" s="10">
        <v>21</v>
      </c>
      <c r="AA55" s="10">
        <v>49</v>
      </c>
      <c r="AB55" s="10"/>
      <c r="AC55" s="9">
        <f t="shared" si="2"/>
        <v>221</v>
      </c>
      <c r="AD55" s="10">
        <v>28</v>
      </c>
      <c r="AE55" s="10">
        <v>27</v>
      </c>
      <c r="AF55" s="10"/>
      <c r="AG55" s="10">
        <v>32</v>
      </c>
      <c r="AH55" s="10">
        <v>27</v>
      </c>
      <c r="AI55" s="10"/>
      <c r="AJ55" s="10">
        <v>19</v>
      </c>
      <c r="AK55" s="10">
        <v>4</v>
      </c>
      <c r="AL55" s="10"/>
      <c r="AM55" s="9">
        <f t="shared" si="3"/>
        <v>137</v>
      </c>
      <c r="AN55" s="10">
        <v>5</v>
      </c>
      <c r="AO55" s="10">
        <v>6</v>
      </c>
      <c r="AP55" s="10"/>
      <c r="AQ55" s="10">
        <v>2</v>
      </c>
      <c r="AR55" s="10">
        <v>0</v>
      </c>
      <c r="AS55" s="10"/>
      <c r="AT55" s="10">
        <v>0</v>
      </c>
      <c r="AU55" s="10">
        <v>0</v>
      </c>
      <c r="AV55" s="10"/>
      <c r="AW55" s="9">
        <f t="shared" si="4"/>
        <v>13</v>
      </c>
      <c r="AX55" s="10">
        <v>1</v>
      </c>
      <c r="AY55" s="10">
        <v>3</v>
      </c>
      <c r="AZ55" s="10"/>
      <c r="BA55" s="10">
        <v>0</v>
      </c>
      <c r="BB55" s="10">
        <v>1</v>
      </c>
      <c r="BC55" s="10"/>
      <c r="BD55" s="10">
        <v>0</v>
      </c>
      <c r="BE55" s="10">
        <v>0</v>
      </c>
      <c r="BF55" s="10"/>
      <c r="BG55" s="9">
        <f t="shared" si="5"/>
        <v>5</v>
      </c>
    </row>
    <row r="56" spans="2:59" s="7" customFormat="1" ht="15" customHeight="1" x14ac:dyDescent="0.25">
      <c r="B56" s="26" t="s">
        <v>68</v>
      </c>
      <c r="C56" s="26"/>
      <c r="D56" s="26"/>
      <c r="E56" s="10">
        <v>39</v>
      </c>
      <c r="F56" s="10">
        <v>829</v>
      </c>
      <c r="G56" s="10">
        <f t="shared" si="7"/>
        <v>808</v>
      </c>
      <c r="H56" s="8">
        <f t="shared" si="0"/>
        <v>808</v>
      </c>
      <c r="I56" s="10">
        <v>170</v>
      </c>
      <c r="J56" s="10">
        <v>145</v>
      </c>
      <c r="K56" s="10"/>
      <c r="L56" s="10">
        <v>107</v>
      </c>
      <c r="M56" s="10">
        <v>137</v>
      </c>
      <c r="N56" s="10"/>
      <c r="O56" s="10">
        <v>117</v>
      </c>
      <c r="P56" s="10">
        <v>132</v>
      </c>
      <c r="Q56" s="10"/>
      <c r="R56" s="9">
        <f t="shared" si="1"/>
        <v>394</v>
      </c>
      <c r="S56" s="9">
        <f t="shared" si="1"/>
        <v>414</v>
      </c>
      <c r="T56" s="10">
        <v>86</v>
      </c>
      <c r="U56" s="10">
        <v>97</v>
      </c>
      <c r="V56" s="10"/>
      <c r="W56" s="10">
        <v>64</v>
      </c>
      <c r="X56" s="10">
        <v>97</v>
      </c>
      <c r="Y56" s="10"/>
      <c r="Z56" s="10">
        <v>92</v>
      </c>
      <c r="AA56" s="10">
        <v>113</v>
      </c>
      <c r="AB56" s="10"/>
      <c r="AC56" s="9">
        <f t="shared" si="2"/>
        <v>549</v>
      </c>
      <c r="AD56" s="10">
        <v>84</v>
      </c>
      <c r="AE56" s="10">
        <v>48</v>
      </c>
      <c r="AF56" s="10"/>
      <c r="AG56" s="10">
        <v>43</v>
      </c>
      <c r="AH56" s="10">
        <v>40</v>
      </c>
      <c r="AI56" s="10"/>
      <c r="AJ56" s="10">
        <v>25</v>
      </c>
      <c r="AK56" s="10">
        <v>19</v>
      </c>
      <c r="AL56" s="10"/>
      <c r="AM56" s="9">
        <f t="shared" si="3"/>
        <v>259</v>
      </c>
      <c r="AN56" s="10">
        <v>3</v>
      </c>
      <c r="AO56" s="10">
        <v>1</v>
      </c>
      <c r="AP56" s="10"/>
      <c r="AQ56" s="10">
        <v>2</v>
      </c>
      <c r="AR56" s="10">
        <v>2</v>
      </c>
      <c r="AS56" s="10"/>
      <c r="AT56" s="10">
        <v>0</v>
      </c>
      <c r="AU56" s="10">
        <v>0</v>
      </c>
      <c r="AV56" s="10"/>
      <c r="AW56" s="9">
        <f t="shared" si="4"/>
        <v>8</v>
      </c>
      <c r="AX56" s="10">
        <v>4</v>
      </c>
      <c r="AY56" s="10">
        <v>1</v>
      </c>
      <c r="AZ56" s="10"/>
      <c r="BA56" s="10">
        <v>5</v>
      </c>
      <c r="BB56" s="10">
        <v>2</v>
      </c>
      <c r="BC56" s="10"/>
      <c r="BD56" s="10">
        <v>1</v>
      </c>
      <c r="BE56" s="10">
        <v>0</v>
      </c>
      <c r="BF56" s="10"/>
      <c r="BG56" s="9">
        <f t="shared" si="5"/>
        <v>13</v>
      </c>
    </row>
    <row r="57" spans="2:59" s="7" customFormat="1" ht="15" customHeight="1" x14ac:dyDescent="0.25">
      <c r="B57" s="26" t="s">
        <v>69</v>
      </c>
      <c r="C57" s="26"/>
      <c r="D57" s="26"/>
      <c r="E57" s="10">
        <v>40</v>
      </c>
      <c r="F57" s="10">
        <v>632</v>
      </c>
      <c r="G57" s="10">
        <f t="shared" si="7"/>
        <v>624</v>
      </c>
      <c r="H57" s="8">
        <f t="shared" si="0"/>
        <v>624</v>
      </c>
      <c r="I57" s="10">
        <v>123</v>
      </c>
      <c r="J57" s="10">
        <v>109</v>
      </c>
      <c r="K57" s="10"/>
      <c r="L57" s="10">
        <v>110</v>
      </c>
      <c r="M57" s="10">
        <v>100</v>
      </c>
      <c r="N57" s="10"/>
      <c r="O57" s="10">
        <v>85</v>
      </c>
      <c r="P57" s="10">
        <v>97</v>
      </c>
      <c r="Q57" s="10">
        <v>1</v>
      </c>
      <c r="R57" s="9">
        <f t="shared" si="1"/>
        <v>318</v>
      </c>
      <c r="S57" s="9">
        <f t="shared" si="1"/>
        <v>306</v>
      </c>
      <c r="T57" s="10">
        <v>80</v>
      </c>
      <c r="U57" s="10">
        <v>86</v>
      </c>
      <c r="V57" s="10"/>
      <c r="W57" s="10">
        <v>91</v>
      </c>
      <c r="X57" s="10">
        <v>95</v>
      </c>
      <c r="Y57" s="10"/>
      <c r="Z57" s="10">
        <v>82</v>
      </c>
      <c r="AA57" s="10">
        <v>94</v>
      </c>
      <c r="AB57" s="10"/>
      <c r="AC57" s="9">
        <f t="shared" si="2"/>
        <v>528</v>
      </c>
      <c r="AD57" s="10">
        <v>43</v>
      </c>
      <c r="AE57" s="10">
        <v>23</v>
      </c>
      <c r="AF57" s="10"/>
      <c r="AG57" s="10">
        <v>19</v>
      </c>
      <c r="AH57" s="10">
        <v>5</v>
      </c>
      <c r="AI57" s="10"/>
      <c r="AJ57" s="10">
        <v>3</v>
      </c>
      <c r="AK57" s="10">
        <v>3</v>
      </c>
      <c r="AL57" s="10"/>
      <c r="AM57" s="9">
        <f t="shared" si="3"/>
        <v>96</v>
      </c>
      <c r="AN57" s="10">
        <v>4</v>
      </c>
      <c r="AO57" s="10">
        <v>1</v>
      </c>
      <c r="AP57" s="10"/>
      <c r="AQ57" s="10">
        <v>2</v>
      </c>
      <c r="AR57" s="10">
        <v>1</v>
      </c>
      <c r="AS57" s="10"/>
      <c r="AT57" s="10">
        <v>0</v>
      </c>
      <c r="AU57" s="10">
        <v>0</v>
      </c>
      <c r="AV57" s="10"/>
      <c r="AW57" s="9">
        <f t="shared" si="4"/>
        <v>8</v>
      </c>
      <c r="AX57" s="10">
        <v>0</v>
      </c>
      <c r="AY57" s="10">
        <v>0</v>
      </c>
      <c r="AZ57" s="10"/>
      <c r="BA57" s="10">
        <v>0</v>
      </c>
      <c r="BB57" s="10">
        <v>0</v>
      </c>
      <c r="BC57" s="10"/>
      <c r="BD57" s="10">
        <v>0</v>
      </c>
      <c r="BE57" s="10">
        <v>0</v>
      </c>
      <c r="BF57" s="10"/>
      <c r="BG57" s="9">
        <f t="shared" si="5"/>
        <v>0</v>
      </c>
    </row>
    <row r="58" spans="2:59" s="7" customFormat="1" ht="15" customHeight="1" x14ac:dyDescent="0.25">
      <c r="B58" s="26" t="s">
        <v>70</v>
      </c>
      <c r="C58" s="26"/>
      <c r="D58" s="26"/>
      <c r="E58" s="10">
        <v>41</v>
      </c>
      <c r="F58" s="10">
        <v>171</v>
      </c>
      <c r="G58" s="10">
        <f t="shared" si="7"/>
        <v>171</v>
      </c>
      <c r="H58" s="8">
        <f t="shared" si="0"/>
        <v>171</v>
      </c>
      <c r="I58" s="10">
        <v>26</v>
      </c>
      <c r="J58" s="10">
        <v>32</v>
      </c>
      <c r="K58" s="10"/>
      <c r="L58" s="10">
        <v>26</v>
      </c>
      <c r="M58" s="10">
        <v>38</v>
      </c>
      <c r="N58" s="10"/>
      <c r="O58" s="10">
        <v>28</v>
      </c>
      <c r="P58" s="10">
        <v>21</v>
      </c>
      <c r="Q58" s="10"/>
      <c r="R58" s="9">
        <f t="shared" si="1"/>
        <v>80</v>
      </c>
      <c r="S58" s="9">
        <f t="shared" si="1"/>
        <v>91</v>
      </c>
      <c r="T58" s="10">
        <v>24</v>
      </c>
      <c r="U58" s="10">
        <v>30</v>
      </c>
      <c r="V58" s="10"/>
      <c r="W58" s="10">
        <v>21</v>
      </c>
      <c r="X58" s="10">
        <v>35</v>
      </c>
      <c r="Y58" s="10"/>
      <c r="Z58" s="10">
        <v>28</v>
      </c>
      <c r="AA58" s="10">
        <v>21</v>
      </c>
      <c r="AB58" s="10"/>
      <c r="AC58" s="9">
        <f t="shared" si="2"/>
        <v>159</v>
      </c>
      <c r="AD58" s="10">
        <v>2</v>
      </c>
      <c r="AE58" s="10">
        <v>2</v>
      </c>
      <c r="AF58" s="10"/>
      <c r="AG58" s="10">
        <v>5</v>
      </c>
      <c r="AH58" s="10">
        <v>3</v>
      </c>
      <c r="AI58" s="10"/>
      <c r="AJ58" s="10">
        <v>0</v>
      </c>
      <c r="AK58" s="10">
        <v>0</v>
      </c>
      <c r="AL58" s="10"/>
      <c r="AM58" s="9">
        <f t="shared" si="3"/>
        <v>12</v>
      </c>
      <c r="AN58" s="10">
        <v>0</v>
      </c>
      <c r="AO58" s="10">
        <v>0</v>
      </c>
      <c r="AP58" s="10"/>
      <c r="AQ58" s="10">
        <v>0</v>
      </c>
      <c r="AR58" s="10">
        <v>0</v>
      </c>
      <c r="AS58" s="10"/>
      <c r="AT58" s="10">
        <v>0</v>
      </c>
      <c r="AU58" s="10">
        <v>0</v>
      </c>
      <c r="AV58" s="10"/>
      <c r="AW58" s="9">
        <f t="shared" si="4"/>
        <v>0</v>
      </c>
      <c r="AX58" s="10">
        <v>0</v>
      </c>
      <c r="AY58" s="10">
        <v>0</v>
      </c>
      <c r="AZ58" s="10"/>
      <c r="BA58" s="10">
        <v>0</v>
      </c>
      <c r="BB58" s="10">
        <v>0</v>
      </c>
      <c r="BC58" s="10"/>
      <c r="BD58" s="10">
        <v>0</v>
      </c>
      <c r="BE58" s="10">
        <v>0</v>
      </c>
      <c r="BF58" s="10"/>
      <c r="BG58" s="9">
        <f t="shared" si="5"/>
        <v>0</v>
      </c>
    </row>
    <row r="59" spans="2:59" s="7" customFormat="1" ht="15" customHeight="1" x14ac:dyDescent="0.25">
      <c r="B59" s="26" t="s">
        <v>71</v>
      </c>
      <c r="C59" s="26"/>
      <c r="D59" s="26"/>
      <c r="E59" s="10">
        <v>42</v>
      </c>
      <c r="F59" s="10">
        <v>737</v>
      </c>
      <c r="G59" s="10">
        <f t="shared" si="7"/>
        <v>727</v>
      </c>
      <c r="H59" s="8">
        <f t="shared" si="0"/>
        <v>727</v>
      </c>
      <c r="I59" s="10">
        <v>152</v>
      </c>
      <c r="J59" s="10">
        <v>138</v>
      </c>
      <c r="K59" s="10"/>
      <c r="L59" s="10">
        <v>114</v>
      </c>
      <c r="M59" s="10">
        <v>127</v>
      </c>
      <c r="N59" s="10"/>
      <c r="O59" s="10">
        <v>82</v>
      </c>
      <c r="P59" s="10">
        <v>114</v>
      </c>
      <c r="Q59" s="10"/>
      <c r="R59" s="9">
        <f t="shared" si="1"/>
        <v>348</v>
      </c>
      <c r="S59" s="9">
        <f t="shared" si="1"/>
        <v>379</v>
      </c>
      <c r="T59" s="10">
        <v>80</v>
      </c>
      <c r="U59" s="10">
        <v>101</v>
      </c>
      <c r="V59" s="10"/>
      <c r="W59" s="10">
        <v>56</v>
      </c>
      <c r="X59" s="10">
        <v>69</v>
      </c>
      <c r="Y59" s="10"/>
      <c r="Z59" s="10">
        <v>64</v>
      </c>
      <c r="AA59" s="10">
        <v>91</v>
      </c>
      <c r="AB59" s="10"/>
      <c r="AC59" s="9">
        <f t="shared" si="2"/>
        <v>461</v>
      </c>
      <c r="AD59" s="10">
        <v>72</v>
      </c>
      <c r="AE59" s="10">
        <v>37</v>
      </c>
      <c r="AF59" s="10"/>
      <c r="AG59" s="10">
        <v>58</v>
      </c>
      <c r="AH59" s="10">
        <v>58</v>
      </c>
      <c r="AI59" s="10"/>
      <c r="AJ59" s="10">
        <v>18</v>
      </c>
      <c r="AK59" s="10">
        <v>23</v>
      </c>
      <c r="AL59" s="10"/>
      <c r="AM59" s="9">
        <f t="shared" si="3"/>
        <v>266</v>
      </c>
      <c r="AN59" s="10">
        <v>0</v>
      </c>
      <c r="AO59" s="10">
        <v>1</v>
      </c>
      <c r="AP59" s="10"/>
      <c r="AQ59" s="10" t="s">
        <v>14</v>
      </c>
      <c r="AR59" s="10">
        <v>3</v>
      </c>
      <c r="AS59" s="10"/>
      <c r="AT59" s="10">
        <v>0</v>
      </c>
      <c r="AU59" s="10">
        <v>0</v>
      </c>
      <c r="AV59" s="10"/>
      <c r="AW59" s="9">
        <f t="shared" si="4"/>
        <v>4</v>
      </c>
      <c r="AX59" s="10">
        <v>0</v>
      </c>
      <c r="AY59" s="10">
        <v>2</v>
      </c>
      <c r="AZ59" s="10"/>
      <c r="BA59" s="10">
        <v>0</v>
      </c>
      <c r="BB59" s="10">
        <v>0</v>
      </c>
      <c r="BC59" s="10"/>
      <c r="BD59" s="10">
        <v>0</v>
      </c>
      <c r="BE59" s="10">
        <v>0</v>
      </c>
      <c r="BF59" s="10"/>
      <c r="BG59" s="9">
        <f t="shared" si="5"/>
        <v>2</v>
      </c>
    </row>
    <row r="60" spans="2:59" s="7" customFormat="1" ht="15" customHeight="1" x14ac:dyDescent="0.25">
      <c r="B60" s="26" t="s">
        <v>72</v>
      </c>
      <c r="C60" s="26"/>
      <c r="D60" s="26"/>
      <c r="E60" s="10">
        <v>43</v>
      </c>
      <c r="F60" s="10">
        <v>260</v>
      </c>
      <c r="G60" s="10">
        <f t="shared" si="7"/>
        <v>254</v>
      </c>
      <c r="H60" s="8">
        <f t="shared" si="0"/>
        <v>254</v>
      </c>
      <c r="I60" s="10">
        <v>44</v>
      </c>
      <c r="J60" s="10">
        <v>41</v>
      </c>
      <c r="K60" s="10"/>
      <c r="L60" s="10">
        <v>35</v>
      </c>
      <c r="M60" s="10">
        <v>62</v>
      </c>
      <c r="N60" s="10"/>
      <c r="O60" s="10">
        <v>33</v>
      </c>
      <c r="P60" s="10">
        <v>39</v>
      </c>
      <c r="Q60" s="10"/>
      <c r="R60" s="9">
        <f t="shared" si="1"/>
        <v>112</v>
      </c>
      <c r="S60" s="9">
        <f t="shared" si="1"/>
        <v>142</v>
      </c>
      <c r="T60" s="10">
        <v>21</v>
      </c>
      <c r="U60" s="10">
        <v>26</v>
      </c>
      <c r="V60" s="10"/>
      <c r="W60" s="10">
        <v>5</v>
      </c>
      <c r="X60" s="10">
        <v>32</v>
      </c>
      <c r="Y60" s="10"/>
      <c r="Z60" s="10">
        <v>19</v>
      </c>
      <c r="AA60" s="10">
        <v>25</v>
      </c>
      <c r="AB60" s="10"/>
      <c r="AC60" s="9">
        <f t="shared" si="2"/>
        <v>128</v>
      </c>
      <c r="AD60" s="10">
        <v>23</v>
      </c>
      <c r="AE60" s="10">
        <v>15</v>
      </c>
      <c r="AF60" s="10"/>
      <c r="AG60" s="10">
        <v>30</v>
      </c>
      <c r="AH60" s="10">
        <v>30</v>
      </c>
      <c r="AI60" s="10"/>
      <c r="AJ60" s="10">
        <v>14</v>
      </c>
      <c r="AK60" s="10">
        <v>14</v>
      </c>
      <c r="AL60" s="10"/>
      <c r="AM60" s="9">
        <f t="shared" si="3"/>
        <v>126</v>
      </c>
      <c r="AN60" s="10">
        <v>3</v>
      </c>
      <c r="AO60" s="10">
        <v>0</v>
      </c>
      <c r="AP60" s="10"/>
      <c r="AQ60" s="10">
        <v>1</v>
      </c>
      <c r="AR60" s="10">
        <v>2</v>
      </c>
      <c r="AS60" s="10"/>
      <c r="AT60" s="10">
        <v>0</v>
      </c>
      <c r="AU60" s="10">
        <v>0</v>
      </c>
      <c r="AV60" s="10"/>
      <c r="AW60" s="9">
        <f t="shared" si="4"/>
        <v>6</v>
      </c>
      <c r="AX60" s="10">
        <v>0</v>
      </c>
      <c r="AY60" s="10">
        <v>1</v>
      </c>
      <c r="AZ60" s="10"/>
      <c r="BA60" s="10">
        <v>0</v>
      </c>
      <c r="BB60" s="10">
        <v>0</v>
      </c>
      <c r="BC60" s="10"/>
      <c r="BD60" s="10">
        <v>0</v>
      </c>
      <c r="BE60" s="10">
        <v>0</v>
      </c>
      <c r="BF60" s="10"/>
      <c r="BG60" s="9">
        <f t="shared" si="5"/>
        <v>1</v>
      </c>
    </row>
    <row r="61" spans="2:59" s="7" customFormat="1" ht="15" customHeight="1" x14ac:dyDescent="0.25">
      <c r="B61" s="26" t="s">
        <v>73</v>
      </c>
      <c r="C61" s="26"/>
      <c r="D61" s="26"/>
      <c r="E61" s="10">
        <v>44</v>
      </c>
      <c r="F61" s="10">
        <v>744</v>
      </c>
      <c r="G61" s="10">
        <f t="shared" si="7"/>
        <v>704</v>
      </c>
      <c r="H61" s="8">
        <f t="shared" si="0"/>
        <v>704</v>
      </c>
      <c r="I61" s="10">
        <v>111</v>
      </c>
      <c r="J61" s="10">
        <v>155</v>
      </c>
      <c r="K61" s="10"/>
      <c r="L61" s="10">
        <v>88</v>
      </c>
      <c r="M61" s="10">
        <v>119</v>
      </c>
      <c r="N61" s="10"/>
      <c r="O61" s="10">
        <v>106</v>
      </c>
      <c r="P61" s="10">
        <v>125</v>
      </c>
      <c r="Q61" s="10"/>
      <c r="R61" s="9">
        <f t="shared" si="1"/>
        <v>305</v>
      </c>
      <c r="S61" s="9">
        <f t="shared" si="1"/>
        <v>399</v>
      </c>
      <c r="T61" s="10">
        <v>65</v>
      </c>
      <c r="U61" s="10">
        <v>127</v>
      </c>
      <c r="V61" s="10"/>
      <c r="W61" s="10">
        <v>61</v>
      </c>
      <c r="X61" s="10">
        <v>105</v>
      </c>
      <c r="Y61" s="10"/>
      <c r="Z61" s="10">
        <v>76</v>
      </c>
      <c r="AA61" s="10">
        <v>108</v>
      </c>
      <c r="AB61" s="10"/>
      <c r="AC61" s="9">
        <f t="shared" si="2"/>
        <v>542</v>
      </c>
      <c r="AD61" s="10">
        <v>46</v>
      </c>
      <c r="AE61" s="10">
        <v>28</v>
      </c>
      <c r="AF61" s="10"/>
      <c r="AG61" s="10">
        <v>27</v>
      </c>
      <c r="AH61" s="10">
        <v>14</v>
      </c>
      <c r="AI61" s="10"/>
      <c r="AJ61" s="10">
        <v>30</v>
      </c>
      <c r="AK61" s="10">
        <v>17</v>
      </c>
      <c r="AL61" s="10"/>
      <c r="AM61" s="9">
        <f t="shared" si="3"/>
        <v>162</v>
      </c>
      <c r="AN61" s="10">
        <v>9</v>
      </c>
      <c r="AO61" s="10">
        <v>3</v>
      </c>
      <c r="AP61" s="10"/>
      <c r="AQ61" s="10">
        <v>9</v>
      </c>
      <c r="AR61" s="10">
        <v>1</v>
      </c>
      <c r="AS61" s="10"/>
      <c r="AT61" s="10">
        <v>1</v>
      </c>
      <c r="AU61" s="10">
        <v>2</v>
      </c>
      <c r="AV61" s="10"/>
      <c r="AW61" s="9">
        <f t="shared" si="4"/>
        <v>25</v>
      </c>
      <c r="AX61" s="10">
        <v>7</v>
      </c>
      <c r="AY61" s="10">
        <v>0</v>
      </c>
      <c r="AZ61" s="10"/>
      <c r="BA61" s="10">
        <v>4</v>
      </c>
      <c r="BB61" s="10">
        <v>4</v>
      </c>
      <c r="BC61" s="10"/>
      <c r="BD61" s="10">
        <v>0</v>
      </c>
      <c r="BE61" s="10">
        <v>0</v>
      </c>
      <c r="BF61" s="10"/>
      <c r="BG61" s="9">
        <f t="shared" si="5"/>
        <v>15</v>
      </c>
    </row>
    <row r="62" spans="2:59" s="7" customFormat="1" ht="15" customHeight="1" x14ac:dyDescent="0.25">
      <c r="B62" s="26" t="s">
        <v>74</v>
      </c>
      <c r="C62" s="26"/>
      <c r="D62" s="26"/>
      <c r="E62" s="10">
        <v>45</v>
      </c>
      <c r="F62" s="10">
        <v>221</v>
      </c>
      <c r="G62" s="10">
        <f t="shared" si="7"/>
        <v>217</v>
      </c>
      <c r="H62" s="8">
        <f t="shared" si="0"/>
        <v>217</v>
      </c>
      <c r="I62" s="10">
        <v>38</v>
      </c>
      <c r="J62" s="10">
        <v>26</v>
      </c>
      <c r="K62" s="10"/>
      <c r="L62" s="10">
        <v>39</v>
      </c>
      <c r="M62" s="10">
        <v>40</v>
      </c>
      <c r="N62" s="10"/>
      <c r="O62" s="10">
        <v>31</v>
      </c>
      <c r="P62" s="10">
        <v>43</v>
      </c>
      <c r="Q62" s="10"/>
      <c r="R62" s="9">
        <f t="shared" si="1"/>
        <v>108</v>
      </c>
      <c r="S62" s="9">
        <f t="shared" si="1"/>
        <v>109</v>
      </c>
      <c r="T62" s="10">
        <v>34</v>
      </c>
      <c r="U62" s="10">
        <v>24</v>
      </c>
      <c r="V62" s="10"/>
      <c r="W62" s="10">
        <v>27</v>
      </c>
      <c r="X62" s="10">
        <v>32</v>
      </c>
      <c r="Y62" s="10"/>
      <c r="Z62" s="10">
        <v>27</v>
      </c>
      <c r="AA62" s="10">
        <v>34</v>
      </c>
      <c r="AB62" s="10"/>
      <c r="AC62" s="9">
        <f t="shared" si="2"/>
        <v>178</v>
      </c>
      <c r="AD62" s="10">
        <v>4</v>
      </c>
      <c r="AE62" s="10">
        <v>2</v>
      </c>
      <c r="AF62" s="10"/>
      <c r="AG62" s="10">
        <v>12</v>
      </c>
      <c r="AH62" s="10">
        <v>8</v>
      </c>
      <c r="AI62" s="10"/>
      <c r="AJ62" s="10">
        <v>4</v>
      </c>
      <c r="AK62" s="10">
        <v>9</v>
      </c>
      <c r="AL62" s="10"/>
      <c r="AM62" s="9">
        <f t="shared" si="3"/>
        <v>39</v>
      </c>
      <c r="AN62" s="10">
        <v>0</v>
      </c>
      <c r="AO62" s="10">
        <v>2</v>
      </c>
      <c r="AP62" s="10"/>
      <c r="AQ62" s="10">
        <v>2</v>
      </c>
      <c r="AR62" s="10">
        <v>0</v>
      </c>
      <c r="AS62" s="10"/>
      <c r="AT62" s="10">
        <v>0</v>
      </c>
      <c r="AU62" s="10">
        <v>0</v>
      </c>
      <c r="AV62" s="10"/>
      <c r="AW62" s="9">
        <f t="shared" si="4"/>
        <v>4</v>
      </c>
      <c r="AX62" s="10">
        <v>0</v>
      </c>
      <c r="AY62" s="10">
        <v>0</v>
      </c>
      <c r="AZ62" s="10"/>
      <c r="BA62" s="10">
        <v>0</v>
      </c>
      <c r="BB62" s="10">
        <v>0</v>
      </c>
      <c r="BC62" s="10"/>
      <c r="BD62" s="10">
        <v>0</v>
      </c>
      <c r="BE62" s="10">
        <v>0</v>
      </c>
      <c r="BF62" s="10"/>
      <c r="BG62" s="9">
        <f t="shared" si="5"/>
        <v>0</v>
      </c>
    </row>
    <row r="63" spans="2:59" s="7" customFormat="1" ht="15" customHeight="1" x14ac:dyDescent="0.25">
      <c r="B63" s="26" t="s">
        <v>75</v>
      </c>
      <c r="C63" s="26"/>
      <c r="D63" s="26"/>
      <c r="E63" s="10">
        <v>46</v>
      </c>
      <c r="F63" s="10">
        <v>568</v>
      </c>
      <c r="G63" s="10">
        <f t="shared" si="7"/>
        <v>531</v>
      </c>
      <c r="H63" s="8">
        <f t="shared" si="0"/>
        <v>531</v>
      </c>
      <c r="I63" s="10">
        <v>91</v>
      </c>
      <c r="J63" s="10">
        <v>106</v>
      </c>
      <c r="K63" s="10"/>
      <c r="L63" s="10">
        <v>78</v>
      </c>
      <c r="M63" s="10">
        <v>103</v>
      </c>
      <c r="N63" s="10"/>
      <c r="O63" s="10">
        <v>66</v>
      </c>
      <c r="P63" s="10">
        <v>87</v>
      </c>
      <c r="Q63" s="10"/>
      <c r="R63" s="9">
        <f t="shared" si="1"/>
        <v>235</v>
      </c>
      <c r="S63" s="9">
        <f t="shared" si="1"/>
        <v>296</v>
      </c>
      <c r="T63" s="10">
        <v>41</v>
      </c>
      <c r="U63" s="10">
        <v>70</v>
      </c>
      <c r="V63" s="10"/>
      <c r="W63" s="10">
        <v>53</v>
      </c>
      <c r="X63" s="10">
        <v>73</v>
      </c>
      <c r="Y63" s="10"/>
      <c r="Z63" s="10">
        <v>37</v>
      </c>
      <c r="AA63" s="10">
        <v>64</v>
      </c>
      <c r="AB63" s="10"/>
      <c r="AC63" s="9">
        <f t="shared" si="2"/>
        <v>338</v>
      </c>
      <c r="AD63" s="10">
        <v>50</v>
      </c>
      <c r="AE63" s="10">
        <v>36</v>
      </c>
      <c r="AF63" s="10"/>
      <c r="AG63" s="10">
        <v>25</v>
      </c>
      <c r="AH63" s="10">
        <v>30</v>
      </c>
      <c r="AI63" s="10"/>
      <c r="AJ63" s="10">
        <v>29</v>
      </c>
      <c r="AK63" s="10">
        <v>23</v>
      </c>
      <c r="AL63" s="10"/>
      <c r="AM63" s="9">
        <f t="shared" si="3"/>
        <v>193</v>
      </c>
      <c r="AN63" s="10">
        <v>10</v>
      </c>
      <c r="AO63" s="10">
        <v>9</v>
      </c>
      <c r="AP63" s="10"/>
      <c r="AQ63" s="10">
        <v>3</v>
      </c>
      <c r="AR63" s="10">
        <v>6</v>
      </c>
      <c r="AS63" s="10"/>
      <c r="AT63" s="10">
        <v>5</v>
      </c>
      <c r="AU63" s="10">
        <v>1</v>
      </c>
      <c r="AV63" s="10"/>
      <c r="AW63" s="9">
        <f t="shared" si="4"/>
        <v>34</v>
      </c>
      <c r="AX63" s="10">
        <v>0</v>
      </c>
      <c r="AY63" s="10">
        <v>0</v>
      </c>
      <c r="AZ63" s="10"/>
      <c r="BA63" s="10">
        <v>0</v>
      </c>
      <c r="BB63" s="10">
        <v>3</v>
      </c>
      <c r="BC63" s="10"/>
      <c r="BD63" s="10">
        <v>0</v>
      </c>
      <c r="BE63" s="10">
        <v>0</v>
      </c>
      <c r="BF63" s="10"/>
      <c r="BG63" s="9">
        <f t="shared" si="5"/>
        <v>3</v>
      </c>
    </row>
    <row r="64" spans="2:59" s="7" customFormat="1" ht="15" customHeight="1" x14ac:dyDescent="0.25">
      <c r="B64" s="26" t="s">
        <v>76</v>
      </c>
      <c r="C64" s="26"/>
      <c r="D64" s="26"/>
      <c r="E64" s="10">
        <v>47</v>
      </c>
      <c r="F64" s="10">
        <v>364</v>
      </c>
      <c r="G64" s="10">
        <f t="shared" si="7"/>
        <v>335</v>
      </c>
      <c r="H64" s="8">
        <f t="shared" si="0"/>
        <v>335</v>
      </c>
      <c r="I64" s="10">
        <v>67</v>
      </c>
      <c r="J64" s="10">
        <v>57</v>
      </c>
      <c r="K64" s="10"/>
      <c r="L64" s="10">
        <v>31</v>
      </c>
      <c r="M64" s="10">
        <v>72</v>
      </c>
      <c r="N64" s="10"/>
      <c r="O64" s="10">
        <v>41</v>
      </c>
      <c r="P64" s="10">
        <v>67</v>
      </c>
      <c r="Q64" s="10"/>
      <c r="R64" s="9">
        <f t="shared" si="1"/>
        <v>139</v>
      </c>
      <c r="S64" s="9">
        <f t="shared" si="1"/>
        <v>196</v>
      </c>
      <c r="T64" s="10">
        <v>33</v>
      </c>
      <c r="U64" s="10">
        <v>37</v>
      </c>
      <c r="V64" s="10"/>
      <c r="W64" s="10">
        <v>22</v>
      </c>
      <c r="X64" s="10">
        <v>47</v>
      </c>
      <c r="Y64" s="10"/>
      <c r="Z64" s="10">
        <v>37</v>
      </c>
      <c r="AA64" s="10">
        <v>67</v>
      </c>
      <c r="AB64" s="10"/>
      <c r="AC64" s="9">
        <f t="shared" si="2"/>
        <v>243</v>
      </c>
      <c r="AD64" s="10">
        <v>34</v>
      </c>
      <c r="AE64" s="10">
        <v>20</v>
      </c>
      <c r="AF64" s="10"/>
      <c r="AG64" s="10">
        <v>9</v>
      </c>
      <c r="AH64" s="10">
        <v>25</v>
      </c>
      <c r="AI64" s="10"/>
      <c r="AJ64" s="10">
        <v>4</v>
      </c>
      <c r="AK64" s="10">
        <v>0</v>
      </c>
      <c r="AL64" s="10"/>
      <c r="AM64" s="9">
        <f t="shared" si="3"/>
        <v>92</v>
      </c>
      <c r="AN64" s="10">
        <v>6</v>
      </c>
      <c r="AO64" s="10">
        <v>6</v>
      </c>
      <c r="AP64" s="10"/>
      <c r="AQ64" s="10">
        <v>2</v>
      </c>
      <c r="AR64" s="10">
        <v>1</v>
      </c>
      <c r="AS64" s="10"/>
      <c r="AT64" s="10">
        <v>0</v>
      </c>
      <c r="AU64" s="10">
        <v>0</v>
      </c>
      <c r="AV64" s="10"/>
      <c r="AW64" s="9">
        <f t="shared" si="4"/>
        <v>15</v>
      </c>
      <c r="AX64" s="10">
        <v>2</v>
      </c>
      <c r="AY64" s="10">
        <v>5</v>
      </c>
      <c r="AZ64" s="10"/>
      <c r="BA64" s="10">
        <v>3</v>
      </c>
      <c r="BB64" s="10">
        <v>4</v>
      </c>
      <c r="BC64" s="10"/>
      <c r="BD64" s="10">
        <v>0</v>
      </c>
      <c r="BE64" s="10">
        <v>0</v>
      </c>
      <c r="BF64" s="10"/>
      <c r="BG64" s="9">
        <f t="shared" si="5"/>
        <v>14</v>
      </c>
    </row>
    <row r="65" spans="2:59" s="7" customFormat="1" ht="15" customHeight="1" x14ac:dyDescent="0.25">
      <c r="B65" s="26" t="s">
        <v>77</v>
      </c>
      <c r="C65" s="26"/>
      <c r="D65" s="26"/>
      <c r="E65" s="10">
        <v>48</v>
      </c>
      <c r="F65" s="10">
        <v>265</v>
      </c>
      <c r="G65" s="10">
        <f t="shared" si="7"/>
        <v>265</v>
      </c>
      <c r="H65" s="8">
        <f t="shared" si="0"/>
        <v>265</v>
      </c>
      <c r="I65" s="10">
        <v>48</v>
      </c>
      <c r="J65" s="10">
        <v>58</v>
      </c>
      <c r="K65" s="10"/>
      <c r="L65" s="10">
        <v>34</v>
      </c>
      <c r="M65" s="10">
        <v>41</v>
      </c>
      <c r="N65" s="10"/>
      <c r="O65" s="10">
        <v>50</v>
      </c>
      <c r="P65" s="10">
        <v>34</v>
      </c>
      <c r="Q65" s="10"/>
      <c r="R65" s="9">
        <f t="shared" si="1"/>
        <v>132</v>
      </c>
      <c r="S65" s="9">
        <f t="shared" si="1"/>
        <v>133</v>
      </c>
      <c r="T65" s="10">
        <v>31</v>
      </c>
      <c r="U65" s="10">
        <v>53</v>
      </c>
      <c r="V65" s="10"/>
      <c r="W65" s="10">
        <v>20</v>
      </c>
      <c r="X65" s="10">
        <v>32</v>
      </c>
      <c r="Y65" s="10"/>
      <c r="Z65" s="10">
        <v>32</v>
      </c>
      <c r="AA65" s="10">
        <v>25</v>
      </c>
      <c r="AB65" s="10"/>
      <c r="AC65" s="9">
        <f t="shared" si="2"/>
        <v>193</v>
      </c>
      <c r="AD65" s="10">
        <v>17</v>
      </c>
      <c r="AE65" s="10">
        <v>5</v>
      </c>
      <c r="AF65" s="10"/>
      <c r="AG65" s="10">
        <v>14</v>
      </c>
      <c r="AH65" s="10">
        <v>9</v>
      </c>
      <c r="AI65" s="10"/>
      <c r="AJ65" s="10">
        <v>18</v>
      </c>
      <c r="AK65" s="10">
        <v>9</v>
      </c>
      <c r="AL65" s="10"/>
      <c r="AM65" s="9">
        <f t="shared" si="3"/>
        <v>72</v>
      </c>
      <c r="AN65" s="10">
        <v>0</v>
      </c>
      <c r="AO65" s="10">
        <v>0</v>
      </c>
      <c r="AP65" s="10"/>
      <c r="AQ65" s="10">
        <v>0</v>
      </c>
      <c r="AR65" s="10">
        <v>0</v>
      </c>
      <c r="AS65" s="10"/>
      <c r="AT65" s="10">
        <v>0</v>
      </c>
      <c r="AU65" s="10">
        <v>0</v>
      </c>
      <c r="AV65" s="10"/>
      <c r="AW65" s="9">
        <f t="shared" si="4"/>
        <v>0</v>
      </c>
      <c r="AX65" s="10">
        <v>0</v>
      </c>
      <c r="AY65" s="10">
        <v>0</v>
      </c>
      <c r="AZ65" s="10"/>
      <c r="BA65" s="10">
        <v>0</v>
      </c>
      <c r="BB65" s="10">
        <v>0</v>
      </c>
      <c r="BC65" s="10"/>
      <c r="BD65" s="10">
        <v>0</v>
      </c>
      <c r="BE65" s="10">
        <v>0</v>
      </c>
      <c r="BF65" s="10"/>
      <c r="BG65" s="9">
        <f t="shared" si="5"/>
        <v>0</v>
      </c>
    </row>
    <row r="66" spans="2:59" s="7" customFormat="1" ht="15" customHeight="1" x14ac:dyDescent="0.25">
      <c r="B66" s="26" t="s">
        <v>78</v>
      </c>
      <c r="C66" s="26"/>
      <c r="D66" s="26"/>
      <c r="E66" s="10">
        <v>49</v>
      </c>
      <c r="F66" s="10">
        <v>267</v>
      </c>
      <c r="G66" s="10">
        <f t="shared" si="7"/>
        <v>259</v>
      </c>
      <c r="H66" s="8">
        <f t="shared" si="0"/>
        <v>259</v>
      </c>
      <c r="I66" s="9">
        <v>42</v>
      </c>
      <c r="J66" s="9">
        <v>48</v>
      </c>
      <c r="K66" s="9">
        <v>0</v>
      </c>
      <c r="L66" s="9">
        <v>49</v>
      </c>
      <c r="M66" s="9">
        <v>46</v>
      </c>
      <c r="N66" s="9">
        <v>0</v>
      </c>
      <c r="O66" s="9">
        <v>30</v>
      </c>
      <c r="P66" s="9">
        <v>44</v>
      </c>
      <c r="Q66" s="9">
        <v>0</v>
      </c>
      <c r="R66" s="9">
        <f t="shared" si="1"/>
        <v>121</v>
      </c>
      <c r="S66" s="9">
        <f t="shared" si="1"/>
        <v>138</v>
      </c>
      <c r="T66" s="9">
        <v>27</v>
      </c>
      <c r="U66" s="9">
        <v>38</v>
      </c>
      <c r="V66" s="9">
        <v>0</v>
      </c>
      <c r="W66" s="9">
        <v>26</v>
      </c>
      <c r="X66" s="9">
        <v>39</v>
      </c>
      <c r="Y66" s="9">
        <v>0</v>
      </c>
      <c r="Z66" s="9">
        <v>14</v>
      </c>
      <c r="AA66" s="9">
        <v>40</v>
      </c>
      <c r="AB66" s="9">
        <v>0</v>
      </c>
      <c r="AC66" s="9">
        <f t="shared" si="2"/>
        <v>184</v>
      </c>
      <c r="AD66" s="9">
        <v>15</v>
      </c>
      <c r="AE66" s="9">
        <v>10</v>
      </c>
      <c r="AF66" s="9">
        <v>0</v>
      </c>
      <c r="AG66" s="9">
        <v>23</v>
      </c>
      <c r="AH66" s="9">
        <v>7</v>
      </c>
      <c r="AI66" s="9">
        <v>0</v>
      </c>
      <c r="AJ66" s="9">
        <v>16</v>
      </c>
      <c r="AK66" s="9">
        <v>4</v>
      </c>
      <c r="AL66" s="9">
        <v>0</v>
      </c>
      <c r="AM66" s="9">
        <f t="shared" si="3"/>
        <v>75</v>
      </c>
      <c r="AN66" s="9">
        <v>0</v>
      </c>
      <c r="AO66" s="9">
        <v>4</v>
      </c>
      <c r="AP66" s="9">
        <v>0</v>
      </c>
      <c r="AQ66" s="9">
        <v>3</v>
      </c>
      <c r="AR66" s="9">
        <v>1</v>
      </c>
      <c r="AS66" s="9">
        <v>0</v>
      </c>
      <c r="AT66" s="9">
        <v>0</v>
      </c>
      <c r="AU66" s="9">
        <v>0</v>
      </c>
      <c r="AV66" s="9">
        <v>0</v>
      </c>
      <c r="AW66" s="9">
        <f t="shared" si="4"/>
        <v>8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f t="shared" si="5"/>
        <v>0</v>
      </c>
    </row>
    <row r="67" spans="2:59" s="7" customFormat="1" ht="15" customHeight="1" x14ac:dyDescent="0.25">
      <c r="B67" s="26" t="s">
        <v>79</v>
      </c>
      <c r="C67" s="26"/>
      <c r="D67" s="26"/>
      <c r="E67" s="10">
        <v>50</v>
      </c>
      <c r="F67" s="10">
        <v>159</v>
      </c>
      <c r="G67" s="10">
        <f t="shared" si="7"/>
        <v>148</v>
      </c>
      <c r="H67" s="8">
        <f t="shared" si="0"/>
        <v>148</v>
      </c>
      <c r="I67" s="9">
        <v>28</v>
      </c>
      <c r="J67" s="9">
        <v>26</v>
      </c>
      <c r="K67" s="9">
        <v>5</v>
      </c>
      <c r="L67" s="9">
        <v>23</v>
      </c>
      <c r="M67" s="9">
        <v>27</v>
      </c>
      <c r="N67" s="9">
        <v>6</v>
      </c>
      <c r="O67" s="9">
        <v>21</v>
      </c>
      <c r="P67" s="9">
        <v>23</v>
      </c>
      <c r="Q67" s="9">
        <v>4</v>
      </c>
      <c r="R67" s="9">
        <f t="shared" si="1"/>
        <v>72</v>
      </c>
      <c r="S67" s="9">
        <f t="shared" si="1"/>
        <v>76</v>
      </c>
      <c r="T67" s="9">
        <v>21</v>
      </c>
      <c r="U67" s="9">
        <v>24</v>
      </c>
      <c r="V67" s="9">
        <v>0</v>
      </c>
      <c r="W67" s="9">
        <v>18</v>
      </c>
      <c r="X67" s="9">
        <v>25</v>
      </c>
      <c r="Y67" s="9">
        <v>0</v>
      </c>
      <c r="Z67" s="9">
        <v>20</v>
      </c>
      <c r="AA67" s="9">
        <v>20</v>
      </c>
      <c r="AB67" s="9">
        <v>0</v>
      </c>
      <c r="AC67" s="9">
        <f t="shared" si="2"/>
        <v>128</v>
      </c>
      <c r="AD67" s="9">
        <v>7</v>
      </c>
      <c r="AE67" s="9">
        <v>2</v>
      </c>
      <c r="AF67" s="9">
        <v>0</v>
      </c>
      <c r="AG67" s="9">
        <v>5</v>
      </c>
      <c r="AH67" s="9">
        <v>2</v>
      </c>
      <c r="AI67" s="9">
        <v>0</v>
      </c>
      <c r="AJ67" s="9">
        <v>1</v>
      </c>
      <c r="AK67" s="9">
        <v>3</v>
      </c>
      <c r="AL67" s="9">
        <v>0</v>
      </c>
      <c r="AM67" s="9">
        <f t="shared" si="3"/>
        <v>20</v>
      </c>
      <c r="AN67" s="9">
        <v>1</v>
      </c>
      <c r="AO67" s="9">
        <v>1</v>
      </c>
      <c r="AP67" s="9">
        <v>0</v>
      </c>
      <c r="AQ67" s="9">
        <v>2</v>
      </c>
      <c r="AR67" s="9">
        <v>4</v>
      </c>
      <c r="AS67" s="9">
        <v>0</v>
      </c>
      <c r="AT67" s="9">
        <v>3</v>
      </c>
      <c r="AU67" s="9">
        <v>0</v>
      </c>
      <c r="AV67" s="9">
        <v>0</v>
      </c>
      <c r="AW67" s="9">
        <f t="shared" si="4"/>
        <v>11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f t="shared" si="5"/>
        <v>0</v>
      </c>
    </row>
    <row r="68" spans="2:59" s="7" customFormat="1" ht="15" customHeight="1" x14ac:dyDescent="0.25">
      <c r="B68" s="26" t="s">
        <v>80</v>
      </c>
      <c r="C68" s="26"/>
      <c r="D68" s="26"/>
      <c r="E68" s="10">
        <v>51</v>
      </c>
      <c r="F68" s="10">
        <v>232</v>
      </c>
      <c r="G68" s="10">
        <f t="shared" si="7"/>
        <v>228</v>
      </c>
      <c r="H68" s="8">
        <f t="shared" si="0"/>
        <v>228</v>
      </c>
      <c r="I68" s="9">
        <v>51</v>
      </c>
      <c r="J68" s="9">
        <v>45</v>
      </c>
      <c r="K68" s="9">
        <v>0</v>
      </c>
      <c r="L68" s="9">
        <v>29</v>
      </c>
      <c r="M68" s="9">
        <v>36</v>
      </c>
      <c r="N68" s="9">
        <v>0</v>
      </c>
      <c r="O68" s="9">
        <v>37</v>
      </c>
      <c r="P68" s="9">
        <v>30</v>
      </c>
      <c r="Q68" s="9">
        <v>0</v>
      </c>
      <c r="R68" s="9">
        <f t="shared" si="1"/>
        <v>117</v>
      </c>
      <c r="S68" s="9">
        <f t="shared" si="1"/>
        <v>111</v>
      </c>
      <c r="T68" s="9">
        <v>45</v>
      </c>
      <c r="U68" s="9">
        <v>34</v>
      </c>
      <c r="V68" s="9">
        <v>0</v>
      </c>
      <c r="W68" s="9">
        <v>16</v>
      </c>
      <c r="X68" s="9">
        <v>33</v>
      </c>
      <c r="Y68" s="9">
        <v>0</v>
      </c>
      <c r="Z68" s="9">
        <v>31</v>
      </c>
      <c r="AA68" s="9">
        <v>26</v>
      </c>
      <c r="AB68" s="9">
        <v>0</v>
      </c>
      <c r="AC68" s="9">
        <f t="shared" si="2"/>
        <v>185</v>
      </c>
      <c r="AD68" s="9">
        <v>6</v>
      </c>
      <c r="AE68" s="9">
        <v>11</v>
      </c>
      <c r="AF68" s="9">
        <v>0</v>
      </c>
      <c r="AG68" s="9">
        <v>13</v>
      </c>
      <c r="AH68" s="9">
        <v>3</v>
      </c>
      <c r="AI68" s="9">
        <v>0</v>
      </c>
      <c r="AJ68" s="9">
        <v>6</v>
      </c>
      <c r="AK68" s="9">
        <v>4</v>
      </c>
      <c r="AL68" s="9">
        <v>0</v>
      </c>
      <c r="AM68" s="9">
        <f t="shared" si="3"/>
        <v>43</v>
      </c>
      <c r="AN68" s="9">
        <v>0</v>
      </c>
      <c r="AO68" s="9">
        <v>0</v>
      </c>
      <c r="AP68" s="9">
        <v>0</v>
      </c>
      <c r="AQ68" s="9">
        <v>1</v>
      </c>
      <c r="AR68" s="9">
        <v>1</v>
      </c>
      <c r="AS68" s="9">
        <v>0</v>
      </c>
      <c r="AT68" s="9">
        <v>0</v>
      </c>
      <c r="AU68" s="9">
        <v>0</v>
      </c>
      <c r="AV68" s="9">
        <v>0</v>
      </c>
      <c r="AW68" s="9">
        <f t="shared" si="4"/>
        <v>2</v>
      </c>
      <c r="AX68" s="9">
        <v>0</v>
      </c>
      <c r="AY68" s="9">
        <v>1</v>
      </c>
      <c r="AZ68" s="9">
        <v>0</v>
      </c>
      <c r="BA68" s="9">
        <v>0</v>
      </c>
      <c r="BB68" s="9">
        <v>1</v>
      </c>
      <c r="BC68" s="9">
        <v>0</v>
      </c>
      <c r="BD68" s="9">
        <v>0</v>
      </c>
      <c r="BE68" s="9">
        <v>0</v>
      </c>
      <c r="BF68" s="9">
        <v>0</v>
      </c>
      <c r="BG68" s="9">
        <f t="shared" si="5"/>
        <v>2</v>
      </c>
    </row>
    <row r="69" spans="2:59" s="7" customFormat="1" ht="15" customHeight="1" x14ac:dyDescent="0.25">
      <c r="B69" s="26" t="s">
        <v>81</v>
      </c>
      <c r="C69" s="26"/>
      <c r="D69" s="26"/>
      <c r="E69" s="10">
        <v>52</v>
      </c>
      <c r="F69" s="10">
        <v>139</v>
      </c>
      <c r="G69" s="10">
        <f t="shared" si="7"/>
        <v>138</v>
      </c>
      <c r="H69" s="8">
        <f t="shared" si="0"/>
        <v>138</v>
      </c>
      <c r="I69" s="9">
        <v>24</v>
      </c>
      <c r="J69" s="9">
        <v>25</v>
      </c>
      <c r="K69" s="9">
        <v>0</v>
      </c>
      <c r="L69" s="9">
        <v>21</v>
      </c>
      <c r="M69" s="9">
        <v>20</v>
      </c>
      <c r="N69" s="9">
        <v>0</v>
      </c>
      <c r="O69" s="9">
        <v>31</v>
      </c>
      <c r="P69" s="9">
        <v>17</v>
      </c>
      <c r="Q69" s="9">
        <v>0</v>
      </c>
      <c r="R69" s="9">
        <f t="shared" si="1"/>
        <v>76</v>
      </c>
      <c r="S69" s="9">
        <f t="shared" si="1"/>
        <v>62</v>
      </c>
      <c r="T69" s="9">
        <v>12</v>
      </c>
      <c r="U69" s="9">
        <v>15</v>
      </c>
      <c r="V69" s="9">
        <v>0</v>
      </c>
      <c r="W69" s="9">
        <v>11</v>
      </c>
      <c r="X69" s="9">
        <v>16</v>
      </c>
      <c r="Y69" s="9">
        <v>0</v>
      </c>
      <c r="Z69" s="9">
        <v>12</v>
      </c>
      <c r="AA69" s="9">
        <v>13</v>
      </c>
      <c r="AB69" s="9">
        <v>0</v>
      </c>
      <c r="AC69" s="9">
        <f t="shared" si="2"/>
        <v>79</v>
      </c>
      <c r="AD69" s="9">
        <v>12</v>
      </c>
      <c r="AE69" s="9">
        <v>10</v>
      </c>
      <c r="AF69" s="9">
        <v>0</v>
      </c>
      <c r="AG69" s="9">
        <v>10</v>
      </c>
      <c r="AH69" s="9">
        <v>4</v>
      </c>
      <c r="AI69" s="9">
        <v>0</v>
      </c>
      <c r="AJ69" s="9">
        <v>19</v>
      </c>
      <c r="AK69" s="9">
        <v>4</v>
      </c>
      <c r="AL69" s="9">
        <v>0</v>
      </c>
      <c r="AM69" s="9">
        <f t="shared" si="3"/>
        <v>59</v>
      </c>
      <c r="AN69" s="9">
        <v>0</v>
      </c>
      <c r="AO69" s="9">
        <v>0</v>
      </c>
      <c r="AP69" s="9">
        <v>0</v>
      </c>
      <c r="AQ69" s="9">
        <v>0</v>
      </c>
      <c r="AR69" s="9">
        <v>1</v>
      </c>
      <c r="AS69" s="9">
        <v>0</v>
      </c>
      <c r="AT69" s="9">
        <v>0</v>
      </c>
      <c r="AU69" s="9">
        <v>0</v>
      </c>
      <c r="AV69" s="9">
        <v>0</v>
      </c>
      <c r="AW69" s="9">
        <f t="shared" si="4"/>
        <v>1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f t="shared" si="5"/>
        <v>0</v>
      </c>
    </row>
    <row r="70" spans="2:59" s="7" customFormat="1" ht="15" customHeight="1" x14ac:dyDescent="0.25">
      <c r="B70" s="26" t="s">
        <v>82</v>
      </c>
      <c r="C70" s="26"/>
      <c r="D70" s="26"/>
      <c r="E70" s="10">
        <v>53</v>
      </c>
      <c r="F70" s="10">
        <v>310</v>
      </c>
      <c r="G70" s="10">
        <f t="shared" si="7"/>
        <v>303</v>
      </c>
      <c r="H70" s="8">
        <f t="shared" si="0"/>
        <v>303</v>
      </c>
      <c r="I70" s="13">
        <v>61</v>
      </c>
      <c r="J70" s="13">
        <v>42</v>
      </c>
      <c r="K70" s="14"/>
      <c r="L70" s="13">
        <v>50</v>
      </c>
      <c r="M70" s="13">
        <v>61</v>
      </c>
      <c r="N70" s="14"/>
      <c r="O70" s="13">
        <v>39</v>
      </c>
      <c r="P70" s="13">
        <v>50</v>
      </c>
      <c r="Q70" s="14"/>
      <c r="R70" s="9">
        <f t="shared" si="1"/>
        <v>150</v>
      </c>
      <c r="S70" s="9">
        <f t="shared" si="1"/>
        <v>153</v>
      </c>
      <c r="T70" s="13">
        <v>49</v>
      </c>
      <c r="U70" s="13">
        <v>40</v>
      </c>
      <c r="V70" s="14"/>
      <c r="W70" s="13">
        <v>29</v>
      </c>
      <c r="X70" s="13">
        <v>45</v>
      </c>
      <c r="Y70" s="14"/>
      <c r="Z70" s="13">
        <v>35</v>
      </c>
      <c r="AA70" s="13">
        <v>50</v>
      </c>
      <c r="AB70" s="14"/>
      <c r="AC70" s="9">
        <f t="shared" si="2"/>
        <v>248</v>
      </c>
      <c r="AD70" s="13">
        <v>12</v>
      </c>
      <c r="AE70" s="13">
        <v>2</v>
      </c>
      <c r="AF70" s="14"/>
      <c r="AG70" s="13">
        <v>21</v>
      </c>
      <c r="AH70" s="13">
        <v>16</v>
      </c>
      <c r="AI70" s="14"/>
      <c r="AJ70" s="13">
        <v>4</v>
      </c>
      <c r="AK70" s="13"/>
      <c r="AL70" s="14"/>
      <c r="AM70" s="9">
        <f t="shared" si="3"/>
        <v>55</v>
      </c>
      <c r="AN70" s="13">
        <v>2</v>
      </c>
      <c r="AO70" s="13">
        <v>3</v>
      </c>
      <c r="AP70" s="14"/>
      <c r="AQ70" s="15"/>
      <c r="AR70" s="15"/>
      <c r="AS70" s="14"/>
      <c r="AT70" s="15"/>
      <c r="AU70" s="15"/>
      <c r="AV70" s="14"/>
      <c r="AW70" s="9">
        <f t="shared" si="4"/>
        <v>5</v>
      </c>
      <c r="AX70" s="13"/>
      <c r="AY70" s="13">
        <v>1</v>
      </c>
      <c r="AZ70" s="14"/>
      <c r="BA70" s="13"/>
      <c r="BB70" s="13">
        <v>1</v>
      </c>
      <c r="BC70" s="14"/>
      <c r="BD70" s="15"/>
      <c r="BE70" s="15"/>
      <c r="BF70" s="14"/>
      <c r="BG70" s="9">
        <f t="shared" si="5"/>
        <v>2</v>
      </c>
    </row>
    <row r="71" spans="2:59" s="7" customFormat="1" x14ac:dyDescent="0.25">
      <c r="B71" s="26" t="s">
        <v>83</v>
      </c>
      <c r="C71" s="26"/>
      <c r="D71" s="26"/>
      <c r="E71" s="10">
        <v>54</v>
      </c>
      <c r="F71" s="10">
        <v>182</v>
      </c>
      <c r="G71" s="10">
        <f t="shared" si="7"/>
        <v>174</v>
      </c>
      <c r="H71" s="8">
        <f t="shared" si="0"/>
        <v>174</v>
      </c>
      <c r="I71" s="13">
        <v>19</v>
      </c>
      <c r="J71" s="13">
        <v>40</v>
      </c>
      <c r="K71" s="14"/>
      <c r="L71" s="13">
        <v>34</v>
      </c>
      <c r="M71" s="13">
        <v>36</v>
      </c>
      <c r="N71" s="14">
        <v>1</v>
      </c>
      <c r="O71" s="13">
        <v>21</v>
      </c>
      <c r="P71" s="13">
        <v>24</v>
      </c>
      <c r="Q71" s="14"/>
      <c r="R71" s="9">
        <f t="shared" si="1"/>
        <v>74</v>
      </c>
      <c r="S71" s="9">
        <f t="shared" si="1"/>
        <v>100</v>
      </c>
      <c r="T71" s="13">
        <v>7</v>
      </c>
      <c r="U71" s="13">
        <v>30</v>
      </c>
      <c r="V71" s="14"/>
      <c r="W71" s="13">
        <v>19</v>
      </c>
      <c r="X71" s="13">
        <v>26</v>
      </c>
      <c r="Y71" s="14"/>
      <c r="Z71" s="13">
        <v>13</v>
      </c>
      <c r="AA71" s="13">
        <v>19</v>
      </c>
      <c r="AB71" s="14"/>
      <c r="AC71" s="9">
        <f t="shared" si="2"/>
        <v>114</v>
      </c>
      <c r="AD71" s="13">
        <v>12</v>
      </c>
      <c r="AE71" s="13">
        <v>10</v>
      </c>
      <c r="AF71" s="14"/>
      <c r="AG71" s="13">
        <v>15</v>
      </c>
      <c r="AH71" s="13">
        <v>10</v>
      </c>
      <c r="AI71" s="14"/>
      <c r="AJ71" s="13">
        <v>8</v>
      </c>
      <c r="AK71" s="13">
        <v>5</v>
      </c>
      <c r="AL71" s="14"/>
      <c r="AM71" s="9">
        <f t="shared" si="3"/>
        <v>60</v>
      </c>
      <c r="AN71" s="13">
        <v>3</v>
      </c>
      <c r="AO71" s="13">
        <v>1</v>
      </c>
      <c r="AP71" s="14"/>
      <c r="AQ71" s="13">
        <v>1</v>
      </c>
      <c r="AR71" s="13">
        <v>2</v>
      </c>
      <c r="AS71" s="14"/>
      <c r="AT71" s="15"/>
      <c r="AU71" s="15"/>
      <c r="AV71" s="14"/>
      <c r="AW71" s="9">
        <f t="shared" si="4"/>
        <v>7</v>
      </c>
      <c r="AX71" s="13">
        <v>1</v>
      </c>
      <c r="AY71" s="13">
        <v>0</v>
      </c>
      <c r="AZ71" s="14"/>
      <c r="BA71" s="15"/>
      <c r="BB71" s="15"/>
      <c r="BC71" s="14"/>
      <c r="BD71" s="15"/>
      <c r="BE71" s="15"/>
      <c r="BF71" s="14"/>
      <c r="BG71" s="9">
        <f t="shared" si="5"/>
        <v>1</v>
      </c>
    </row>
    <row r="72" spans="2:59" s="7" customFormat="1" ht="15" customHeight="1" x14ac:dyDescent="0.25">
      <c r="B72" s="26" t="s">
        <v>84</v>
      </c>
      <c r="C72" s="26"/>
      <c r="D72" s="26"/>
      <c r="E72" s="10">
        <v>55</v>
      </c>
      <c r="F72" s="10">
        <v>311</v>
      </c>
      <c r="G72" s="10">
        <f t="shared" si="7"/>
        <v>297</v>
      </c>
      <c r="H72" s="8">
        <f t="shared" si="0"/>
        <v>297</v>
      </c>
      <c r="I72" s="13">
        <v>50</v>
      </c>
      <c r="J72" s="13">
        <v>60</v>
      </c>
      <c r="K72" s="14"/>
      <c r="L72" s="13">
        <v>54</v>
      </c>
      <c r="M72" s="13">
        <v>50</v>
      </c>
      <c r="N72" s="14"/>
      <c r="O72" s="13">
        <v>38</v>
      </c>
      <c r="P72" s="13">
        <v>45</v>
      </c>
      <c r="Q72" s="14"/>
      <c r="R72" s="9">
        <f t="shared" si="1"/>
        <v>142</v>
      </c>
      <c r="S72" s="9">
        <f t="shared" si="1"/>
        <v>155</v>
      </c>
      <c r="T72" s="13">
        <v>31</v>
      </c>
      <c r="U72" s="13">
        <v>41</v>
      </c>
      <c r="V72" s="14"/>
      <c r="W72" s="13">
        <v>23</v>
      </c>
      <c r="X72" s="13">
        <v>32</v>
      </c>
      <c r="Y72" s="14"/>
      <c r="Z72" s="13">
        <v>22</v>
      </c>
      <c r="AA72" s="13">
        <v>44</v>
      </c>
      <c r="AB72" s="14"/>
      <c r="AC72" s="9">
        <f t="shared" si="2"/>
        <v>193</v>
      </c>
      <c r="AD72" s="13">
        <v>19</v>
      </c>
      <c r="AE72" s="13">
        <v>19</v>
      </c>
      <c r="AF72" s="14"/>
      <c r="AG72" s="13">
        <v>31</v>
      </c>
      <c r="AH72" s="13">
        <v>18</v>
      </c>
      <c r="AI72" s="14"/>
      <c r="AJ72" s="13">
        <v>16</v>
      </c>
      <c r="AK72" s="13">
        <v>1</v>
      </c>
      <c r="AL72" s="14"/>
      <c r="AM72" s="9">
        <f t="shared" si="3"/>
        <v>104</v>
      </c>
      <c r="AN72" s="13">
        <v>0</v>
      </c>
      <c r="AO72" s="13">
        <v>3</v>
      </c>
      <c r="AP72" s="14"/>
      <c r="AQ72" s="13">
        <v>5</v>
      </c>
      <c r="AR72" s="13">
        <v>1</v>
      </c>
      <c r="AS72" s="14"/>
      <c r="AT72" s="15"/>
      <c r="AU72" s="15"/>
      <c r="AV72" s="14"/>
      <c r="AW72" s="9">
        <f t="shared" si="4"/>
        <v>9</v>
      </c>
      <c r="AX72" s="13">
        <v>1</v>
      </c>
      <c r="AY72" s="13">
        <v>2</v>
      </c>
      <c r="AZ72" s="14"/>
      <c r="BA72" s="13">
        <v>1</v>
      </c>
      <c r="BB72" s="13">
        <v>1</v>
      </c>
      <c r="BC72" s="14"/>
      <c r="BD72" s="15"/>
      <c r="BE72" s="15"/>
      <c r="BF72" s="14"/>
      <c r="BG72" s="9">
        <f t="shared" si="5"/>
        <v>5</v>
      </c>
    </row>
    <row r="73" spans="2:59" s="7" customFormat="1" x14ac:dyDescent="0.25">
      <c r="B73" s="26" t="s">
        <v>85</v>
      </c>
      <c r="C73" s="26"/>
      <c r="D73" s="26"/>
      <c r="E73" s="10">
        <v>56</v>
      </c>
      <c r="F73" s="10">
        <v>314</v>
      </c>
      <c r="G73" s="10">
        <f t="shared" si="7"/>
        <v>305</v>
      </c>
      <c r="H73" s="8">
        <f t="shared" si="0"/>
        <v>305</v>
      </c>
      <c r="I73" s="13">
        <v>43</v>
      </c>
      <c r="J73" s="13">
        <v>56</v>
      </c>
      <c r="K73" s="14"/>
      <c r="L73" s="13">
        <v>48</v>
      </c>
      <c r="M73" s="13">
        <v>60</v>
      </c>
      <c r="N73" s="14"/>
      <c r="O73" s="13">
        <v>29</v>
      </c>
      <c r="P73" s="13">
        <v>69</v>
      </c>
      <c r="Q73" s="14"/>
      <c r="R73" s="9">
        <f t="shared" si="1"/>
        <v>120</v>
      </c>
      <c r="S73" s="9">
        <f t="shared" si="1"/>
        <v>185</v>
      </c>
      <c r="T73" s="13">
        <v>25</v>
      </c>
      <c r="U73" s="13">
        <v>43</v>
      </c>
      <c r="V73" s="14"/>
      <c r="W73" s="13">
        <v>39</v>
      </c>
      <c r="X73" s="13">
        <v>56</v>
      </c>
      <c r="Y73" s="14"/>
      <c r="Z73" s="13">
        <v>26</v>
      </c>
      <c r="AA73" s="13">
        <v>67</v>
      </c>
      <c r="AB73" s="14"/>
      <c r="AC73" s="9">
        <f t="shared" si="2"/>
        <v>256</v>
      </c>
      <c r="AD73" s="13">
        <v>18</v>
      </c>
      <c r="AE73" s="13">
        <v>13</v>
      </c>
      <c r="AF73" s="14"/>
      <c r="AG73" s="13">
        <v>9</v>
      </c>
      <c r="AH73" s="13">
        <v>4</v>
      </c>
      <c r="AI73" s="14"/>
      <c r="AJ73" s="13">
        <v>3</v>
      </c>
      <c r="AK73" s="13">
        <v>2</v>
      </c>
      <c r="AL73" s="14"/>
      <c r="AM73" s="9">
        <f t="shared" si="3"/>
        <v>49</v>
      </c>
      <c r="AN73" s="13">
        <v>4</v>
      </c>
      <c r="AO73" s="13">
        <v>2</v>
      </c>
      <c r="AP73" s="14"/>
      <c r="AQ73" s="13"/>
      <c r="AR73" s="13">
        <v>1</v>
      </c>
      <c r="AS73" s="14"/>
      <c r="AT73" s="13">
        <v>2</v>
      </c>
      <c r="AU73" s="13"/>
      <c r="AV73" s="14"/>
      <c r="AW73" s="9">
        <f t="shared" si="4"/>
        <v>9</v>
      </c>
      <c r="AX73" s="15"/>
      <c r="AY73" s="15"/>
      <c r="AZ73" s="14"/>
      <c r="BA73" s="15"/>
      <c r="BB73" s="15"/>
      <c r="BC73" s="14"/>
      <c r="BD73" s="15"/>
      <c r="BE73" s="15"/>
      <c r="BF73" s="14"/>
      <c r="BG73" s="9">
        <f t="shared" si="5"/>
        <v>0</v>
      </c>
    </row>
    <row r="74" spans="2:59" s="7" customFormat="1" x14ac:dyDescent="0.25">
      <c r="B74" s="26" t="s">
        <v>86</v>
      </c>
      <c r="C74" s="26"/>
      <c r="D74" s="26"/>
      <c r="E74" s="10">
        <v>57</v>
      </c>
      <c r="F74" s="10">
        <v>135</v>
      </c>
      <c r="G74" s="10">
        <f t="shared" si="7"/>
        <v>135</v>
      </c>
      <c r="H74" s="8">
        <f t="shared" si="0"/>
        <v>135</v>
      </c>
      <c r="I74" s="13">
        <v>29</v>
      </c>
      <c r="J74" s="13">
        <v>17</v>
      </c>
      <c r="K74" s="14"/>
      <c r="L74" s="13">
        <v>23</v>
      </c>
      <c r="M74" s="13">
        <v>23</v>
      </c>
      <c r="N74" s="14"/>
      <c r="O74" s="13">
        <v>16</v>
      </c>
      <c r="P74" s="13">
        <v>27</v>
      </c>
      <c r="Q74" s="14"/>
      <c r="R74" s="9">
        <f t="shared" si="1"/>
        <v>68</v>
      </c>
      <c r="S74" s="9">
        <f t="shared" si="1"/>
        <v>67</v>
      </c>
      <c r="T74" s="13">
        <v>26</v>
      </c>
      <c r="U74" s="13">
        <v>17</v>
      </c>
      <c r="V74" s="14"/>
      <c r="W74" s="13">
        <v>20</v>
      </c>
      <c r="X74" s="13">
        <v>20</v>
      </c>
      <c r="Y74" s="14"/>
      <c r="Z74" s="13">
        <v>16</v>
      </c>
      <c r="AA74" s="13">
        <v>27</v>
      </c>
      <c r="AB74" s="14"/>
      <c r="AC74" s="9">
        <f t="shared" si="2"/>
        <v>126</v>
      </c>
      <c r="AD74" s="13">
        <v>3</v>
      </c>
      <c r="AE74" s="13">
        <v>0</v>
      </c>
      <c r="AF74" s="14"/>
      <c r="AG74" s="13">
        <v>3</v>
      </c>
      <c r="AH74" s="13">
        <v>3</v>
      </c>
      <c r="AI74" s="14"/>
      <c r="AJ74" s="15"/>
      <c r="AK74" s="15"/>
      <c r="AL74" s="14"/>
      <c r="AM74" s="9">
        <f t="shared" si="3"/>
        <v>9</v>
      </c>
      <c r="AN74" s="15"/>
      <c r="AO74" s="15"/>
      <c r="AP74" s="14"/>
      <c r="AQ74" s="15"/>
      <c r="AR74" s="15"/>
      <c r="AS74" s="14"/>
      <c r="AT74" s="15"/>
      <c r="AU74" s="15"/>
      <c r="AV74" s="14"/>
      <c r="AW74" s="9">
        <f t="shared" si="4"/>
        <v>0</v>
      </c>
      <c r="AX74" s="15"/>
      <c r="AY74" s="15"/>
      <c r="AZ74" s="14"/>
      <c r="BA74" s="15"/>
      <c r="BB74" s="15"/>
      <c r="BC74" s="14"/>
      <c r="BD74" s="15"/>
      <c r="BE74" s="15"/>
      <c r="BF74" s="14"/>
      <c r="BG74" s="9">
        <f t="shared" si="5"/>
        <v>0</v>
      </c>
    </row>
    <row r="75" spans="2:59" s="7" customFormat="1" ht="15" customHeight="1" x14ac:dyDescent="0.25">
      <c r="B75" s="26" t="s">
        <v>87</v>
      </c>
      <c r="C75" s="26"/>
      <c r="D75" s="26"/>
      <c r="E75" s="10">
        <v>58</v>
      </c>
      <c r="F75" s="10">
        <v>133</v>
      </c>
      <c r="G75" s="10">
        <f t="shared" si="7"/>
        <v>129</v>
      </c>
      <c r="H75" s="8">
        <f t="shared" si="0"/>
        <v>129</v>
      </c>
      <c r="I75" s="13">
        <v>34</v>
      </c>
      <c r="J75" s="13">
        <v>20</v>
      </c>
      <c r="K75" s="14"/>
      <c r="L75" s="13">
        <v>24</v>
      </c>
      <c r="M75" s="13">
        <v>11</v>
      </c>
      <c r="N75" s="14"/>
      <c r="O75" s="13">
        <v>21</v>
      </c>
      <c r="P75" s="13">
        <v>19</v>
      </c>
      <c r="Q75" s="14"/>
      <c r="R75" s="9">
        <f t="shared" si="1"/>
        <v>79</v>
      </c>
      <c r="S75" s="9">
        <f t="shared" si="1"/>
        <v>50</v>
      </c>
      <c r="T75" s="13">
        <v>27</v>
      </c>
      <c r="U75" s="13">
        <v>18</v>
      </c>
      <c r="V75" s="14"/>
      <c r="W75" s="13">
        <v>18</v>
      </c>
      <c r="X75" s="13">
        <v>10</v>
      </c>
      <c r="Y75" s="14"/>
      <c r="Z75" s="13">
        <v>14</v>
      </c>
      <c r="AA75" s="13">
        <v>19</v>
      </c>
      <c r="AB75" s="14"/>
      <c r="AC75" s="9">
        <f t="shared" si="2"/>
        <v>106</v>
      </c>
      <c r="AD75" s="13">
        <v>7</v>
      </c>
      <c r="AE75" s="13">
        <v>2</v>
      </c>
      <c r="AF75" s="14"/>
      <c r="AG75" s="13">
        <v>6</v>
      </c>
      <c r="AH75" s="13">
        <v>1</v>
      </c>
      <c r="AI75" s="14"/>
      <c r="AJ75" s="13">
        <v>7</v>
      </c>
      <c r="AK75" s="13">
        <v>0</v>
      </c>
      <c r="AL75" s="14"/>
      <c r="AM75" s="9">
        <f t="shared" si="3"/>
        <v>23</v>
      </c>
      <c r="AN75" s="14"/>
      <c r="AO75" s="14"/>
      <c r="AP75" s="14"/>
      <c r="AQ75" s="13">
        <v>1</v>
      </c>
      <c r="AR75" s="13">
        <v>0</v>
      </c>
      <c r="AS75" s="14"/>
      <c r="AT75" s="13">
        <v>1</v>
      </c>
      <c r="AU75" s="13">
        <v>0</v>
      </c>
      <c r="AV75" s="14"/>
      <c r="AW75" s="9">
        <f t="shared" si="4"/>
        <v>2</v>
      </c>
      <c r="AX75" s="13">
        <v>1</v>
      </c>
      <c r="AY75" s="13">
        <v>0</v>
      </c>
      <c r="AZ75" s="14"/>
      <c r="BA75" s="14"/>
      <c r="BB75" s="14"/>
      <c r="BC75" s="14"/>
      <c r="BD75" s="13">
        <v>1</v>
      </c>
      <c r="BE75" s="13">
        <v>0</v>
      </c>
      <c r="BF75" s="14"/>
      <c r="BG75" s="9">
        <f t="shared" si="5"/>
        <v>2</v>
      </c>
    </row>
    <row r="76" spans="2:59" s="7" customFormat="1" x14ac:dyDescent="0.25">
      <c r="B76" s="26" t="s">
        <v>88</v>
      </c>
      <c r="C76" s="26"/>
      <c r="D76" s="26"/>
      <c r="E76" s="10">
        <v>59</v>
      </c>
      <c r="F76" s="10">
        <v>89</v>
      </c>
      <c r="G76" s="10">
        <f t="shared" si="7"/>
        <v>89</v>
      </c>
      <c r="H76" s="8">
        <f t="shared" si="0"/>
        <v>89</v>
      </c>
      <c r="I76" s="13">
        <v>15</v>
      </c>
      <c r="J76" s="13">
        <v>16</v>
      </c>
      <c r="K76" s="14"/>
      <c r="L76" s="13">
        <v>13</v>
      </c>
      <c r="M76" s="13">
        <v>20</v>
      </c>
      <c r="N76" s="14"/>
      <c r="O76" s="13">
        <v>12</v>
      </c>
      <c r="P76" s="13">
        <v>13</v>
      </c>
      <c r="Q76" s="14">
        <v>2</v>
      </c>
      <c r="R76" s="9">
        <f t="shared" si="1"/>
        <v>40</v>
      </c>
      <c r="S76" s="9">
        <f t="shared" si="1"/>
        <v>49</v>
      </c>
      <c r="T76" s="13">
        <v>10</v>
      </c>
      <c r="U76" s="13">
        <v>12</v>
      </c>
      <c r="V76" s="14"/>
      <c r="W76" s="13">
        <v>8</v>
      </c>
      <c r="X76" s="13">
        <v>17</v>
      </c>
      <c r="Y76" s="14"/>
      <c r="Z76" s="13">
        <v>9</v>
      </c>
      <c r="AA76" s="13">
        <v>13</v>
      </c>
      <c r="AB76" s="14"/>
      <c r="AC76" s="9">
        <f t="shared" si="2"/>
        <v>69</v>
      </c>
      <c r="AD76" s="13">
        <v>5</v>
      </c>
      <c r="AE76" s="13">
        <v>4</v>
      </c>
      <c r="AF76" s="14"/>
      <c r="AG76" s="13">
        <v>5</v>
      </c>
      <c r="AH76" s="13">
        <v>3</v>
      </c>
      <c r="AI76" s="14"/>
      <c r="AJ76" s="13">
        <v>3</v>
      </c>
      <c r="AK76" s="13">
        <v>0</v>
      </c>
      <c r="AL76" s="14"/>
      <c r="AM76" s="9">
        <f t="shared" si="3"/>
        <v>20</v>
      </c>
      <c r="AN76" s="15"/>
      <c r="AO76" s="15"/>
      <c r="AP76" s="14"/>
      <c r="AQ76" s="15"/>
      <c r="AR76" s="15"/>
      <c r="AS76" s="14"/>
      <c r="AT76" s="15"/>
      <c r="AU76" s="15"/>
      <c r="AV76" s="14"/>
      <c r="AW76" s="9">
        <f t="shared" si="4"/>
        <v>0</v>
      </c>
      <c r="AX76" s="15"/>
      <c r="AY76" s="15"/>
      <c r="AZ76" s="14"/>
      <c r="BA76" s="15"/>
      <c r="BB76" s="15"/>
      <c r="BC76" s="14"/>
      <c r="BD76" s="15"/>
      <c r="BE76" s="15"/>
      <c r="BF76" s="14"/>
      <c r="BG76" s="9">
        <f t="shared" si="5"/>
        <v>0</v>
      </c>
    </row>
    <row r="77" spans="2:59" s="7" customFormat="1" ht="15" customHeight="1" x14ac:dyDescent="0.25">
      <c r="B77" s="26" t="s">
        <v>89</v>
      </c>
      <c r="C77" s="26"/>
      <c r="D77" s="26"/>
      <c r="E77" s="10">
        <v>60</v>
      </c>
      <c r="F77" s="10">
        <v>611</v>
      </c>
      <c r="G77" s="10">
        <f t="shared" si="7"/>
        <v>577</v>
      </c>
      <c r="H77" s="8">
        <f t="shared" si="0"/>
        <v>577</v>
      </c>
      <c r="I77" s="13">
        <v>83</v>
      </c>
      <c r="J77" s="13">
        <v>110</v>
      </c>
      <c r="K77" s="14"/>
      <c r="L77" s="13">
        <v>103</v>
      </c>
      <c r="M77" s="13">
        <v>102</v>
      </c>
      <c r="N77" s="14"/>
      <c r="O77" s="13">
        <v>73</v>
      </c>
      <c r="P77" s="13">
        <v>106</v>
      </c>
      <c r="Q77" s="14"/>
      <c r="R77" s="9">
        <f t="shared" si="1"/>
        <v>259</v>
      </c>
      <c r="S77" s="9">
        <f t="shared" si="1"/>
        <v>318</v>
      </c>
      <c r="T77" s="13">
        <v>30</v>
      </c>
      <c r="U77" s="13">
        <v>76</v>
      </c>
      <c r="V77" s="14"/>
      <c r="W77" s="13">
        <v>75</v>
      </c>
      <c r="X77" s="13">
        <v>85</v>
      </c>
      <c r="Y77" s="14"/>
      <c r="Z77" s="13">
        <v>47</v>
      </c>
      <c r="AA77" s="13">
        <v>54</v>
      </c>
      <c r="AB77" s="14"/>
      <c r="AC77" s="9">
        <f t="shared" si="2"/>
        <v>367</v>
      </c>
      <c r="AD77" s="13">
        <v>53</v>
      </c>
      <c r="AE77" s="13">
        <v>34</v>
      </c>
      <c r="AF77" s="14"/>
      <c r="AG77" s="13">
        <v>28</v>
      </c>
      <c r="AH77" s="13">
        <v>17</v>
      </c>
      <c r="AI77" s="14"/>
      <c r="AJ77" s="13">
        <v>26</v>
      </c>
      <c r="AK77" s="13">
        <v>52</v>
      </c>
      <c r="AL77" s="14"/>
      <c r="AM77" s="9">
        <f t="shared" si="3"/>
        <v>210</v>
      </c>
      <c r="AN77" s="13">
        <v>9</v>
      </c>
      <c r="AO77" s="13">
        <v>5</v>
      </c>
      <c r="AP77" s="14"/>
      <c r="AQ77" s="13">
        <v>5</v>
      </c>
      <c r="AR77" s="13">
        <v>1</v>
      </c>
      <c r="AS77" s="14"/>
      <c r="AT77" s="13">
        <v>0</v>
      </c>
      <c r="AU77" s="13">
        <v>1</v>
      </c>
      <c r="AV77" s="14"/>
      <c r="AW77" s="9">
        <f t="shared" si="4"/>
        <v>21</v>
      </c>
      <c r="AX77" s="13">
        <v>7</v>
      </c>
      <c r="AY77" s="13">
        <v>3</v>
      </c>
      <c r="AZ77" s="14"/>
      <c r="BA77" s="13">
        <v>3</v>
      </c>
      <c r="BB77" s="13">
        <v>0</v>
      </c>
      <c r="BC77" s="14"/>
      <c r="BD77" s="15"/>
      <c r="BE77" s="15"/>
      <c r="BF77" s="14"/>
      <c r="BG77" s="9">
        <f t="shared" si="5"/>
        <v>13</v>
      </c>
    </row>
    <row r="78" spans="2:59" s="7" customFormat="1" x14ac:dyDescent="0.25">
      <c r="B78" s="26" t="s">
        <v>90</v>
      </c>
      <c r="C78" s="26"/>
      <c r="D78" s="26"/>
      <c r="E78" s="10">
        <v>61</v>
      </c>
      <c r="F78" s="10">
        <v>710</v>
      </c>
      <c r="G78" s="10">
        <f t="shared" si="7"/>
        <v>686</v>
      </c>
      <c r="H78" s="8">
        <f t="shared" si="0"/>
        <v>686</v>
      </c>
      <c r="I78" s="13">
        <v>96</v>
      </c>
      <c r="J78" s="13">
        <v>120</v>
      </c>
      <c r="K78" s="14"/>
      <c r="L78" s="13">
        <v>113</v>
      </c>
      <c r="M78" s="13">
        <v>132</v>
      </c>
      <c r="N78" s="14"/>
      <c r="O78" s="13">
        <v>87</v>
      </c>
      <c r="P78" s="13">
        <v>138</v>
      </c>
      <c r="Q78" s="14"/>
      <c r="R78" s="9">
        <f t="shared" si="1"/>
        <v>296</v>
      </c>
      <c r="S78" s="9">
        <f t="shared" si="1"/>
        <v>390</v>
      </c>
      <c r="T78" s="13">
        <v>50</v>
      </c>
      <c r="U78" s="13">
        <v>71</v>
      </c>
      <c r="V78" s="14"/>
      <c r="W78" s="13">
        <v>87</v>
      </c>
      <c r="X78" s="13">
        <v>112</v>
      </c>
      <c r="Y78" s="14"/>
      <c r="Z78" s="13">
        <v>53</v>
      </c>
      <c r="AA78" s="13">
        <v>89</v>
      </c>
      <c r="AB78" s="14"/>
      <c r="AC78" s="9">
        <f t="shared" si="2"/>
        <v>462</v>
      </c>
      <c r="AD78" s="13">
        <v>46</v>
      </c>
      <c r="AE78" s="13">
        <v>49</v>
      </c>
      <c r="AF78" s="14"/>
      <c r="AG78" s="13">
        <v>26</v>
      </c>
      <c r="AH78" s="13">
        <v>20</v>
      </c>
      <c r="AI78" s="14"/>
      <c r="AJ78" s="13">
        <v>34</v>
      </c>
      <c r="AK78" s="13">
        <v>49</v>
      </c>
      <c r="AL78" s="14"/>
      <c r="AM78" s="9">
        <f t="shared" si="3"/>
        <v>224</v>
      </c>
      <c r="AN78" s="13">
        <v>2</v>
      </c>
      <c r="AO78" s="13">
        <v>5</v>
      </c>
      <c r="AP78" s="14"/>
      <c r="AQ78" s="13">
        <v>3</v>
      </c>
      <c r="AR78" s="13">
        <v>4</v>
      </c>
      <c r="AS78" s="14"/>
      <c r="AT78" s="15"/>
      <c r="AU78" s="15"/>
      <c r="AV78" s="14"/>
      <c r="AW78" s="9">
        <f t="shared" si="4"/>
        <v>14</v>
      </c>
      <c r="AX78" s="13">
        <v>1</v>
      </c>
      <c r="AY78" s="13">
        <v>5</v>
      </c>
      <c r="AZ78" s="14"/>
      <c r="BA78" s="13">
        <v>3</v>
      </c>
      <c r="BB78" s="13">
        <v>1</v>
      </c>
      <c r="BC78" s="14"/>
      <c r="BD78" s="15"/>
      <c r="BE78" s="15"/>
      <c r="BF78" s="14"/>
      <c r="BG78" s="9">
        <f t="shared" si="5"/>
        <v>10</v>
      </c>
    </row>
    <row r="79" spans="2:59" s="7" customFormat="1" ht="15" customHeight="1" x14ac:dyDescent="0.25">
      <c r="B79" s="26" t="s">
        <v>91</v>
      </c>
      <c r="C79" s="26"/>
      <c r="D79" s="26"/>
      <c r="E79" s="10">
        <v>62</v>
      </c>
      <c r="F79" s="10">
        <v>198</v>
      </c>
      <c r="G79" s="10">
        <f t="shared" si="7"/>
        <v>196</v>
      </c>
      <c r="H79" s="8">
        <f t="shared" si="0"/>
        <v>196</v>
      </c>
      <c r="I79" s="13">
        <v>30</v>
      </c>
      <c r="J79" s="13">
        <v>36</v>
      </c>
      <c r="K79" s="14"/>
      <c r="L79" s="13">
        <v>36</v>
      </c>
      <c r="M79" s="13">
        <v>33</v>
      </c>
      <c r="N79" s="14"/>
      <c r="O79" s="13">
        <v>31</v>
      </c>
      <c r="P79" s="13">
        <v>30</v>
      </c>
      <c r="Q79" s="14"/>
      <c r="R79" s="9">
        <f t="shared" si="1"/>
        <v>97</v>
      </c>
      <c r="S79" s="9">
        <f t="shared" si="1"/>
        <v>99</v>
      </c>
      <c r="T79" s="13">
        <v>27</v>
      </c>
      <c r="U79" s="13">
        <v>29</v>
      </c>
      <c r="V79" s="14"/>
      <c r="W79" s="13">
        <v>21</v>
      </c>
      <c r="X79" s="13">
        <v>26</v>
      </c>
      <c r="Y79" s="14"/>
      <c r="Z79" s="13">
        <v>19</v>
      </c>
      <c r="AA79" s="13">
        <v>23</v>
      </c>
      <c r="AB79" s="14"/>
      <c r="AC79" s="9">
        <f t="shared" si="2"/>
        <v>145</v>
      </c>
      <c r="AD79" s="13">
        <v>3</v>
      </c>
      <c r="AE79" s="13">
        <v>6</v>
      </c>
      <c r="AF79" s="14"/>
      <c r="AG79" s="13">
        <v>16</v>
      </c>
      <c r="AH79" s="13">
        <v>7</v>
      </c>
      <c r="AI79" s="14"/>
      <c r="AJ79" s="13">
        <v>12</v>
      </c>
      <c r="AK79" s="13">
        <v>7</v>
      </c>
      <c r="AL79" s="14"/>
      <c r="AM79" s="9">
        <f t="shared" si="3"/>
        <v>51</v>
      </c>
      <c r="AN79" s="13"/>
      <c r="AO79" s="13">
        <v>1</v>
      </c>
      <c r="AP79" s="14"/>
      <c r="AQ79" s="13">
        <v>1</v>
      </c>
      <c r="AR79" s="13"/>
      <c r="AS79" s="14"/>
      <c r="AT79" s="15"/>
      <c r="AU79" s="15"/>
      <c r="AV79" s="14"/>
      <c r="AW79" s="9">
        <f t="shared" si="4"/>
        <v>2</v>
      </c>
      <c r="AX79" s="15"/>
      <c r="AY79" s="15"/>
      <c r="AZ79" s="14"/>
      <c r="BA79" s="15"/>
      <c r="BB79" s="15"/>
      <c r="BC79" s="14"/>
      <c r="BD79" s="15"/>
      <c r="BE79" s="15"/>
      <c r="BF79" s="14"/>
      <c r="BG79" s="9">
        <f t="shared" si="5"/>
        <v>0</v>
      </c>
    </row>
    <row r="80" spans="2:59" s="7" customFormat="1" x14ac:dyDescent="0.25">
      <c r="B80" s="26" t="s">
        <v>92</v>
      </c>
      <c r="C80" s="26"/>
      <c r="D80" s="26"/>
      <c r="E80" s="10">
        <v>63</v>
      </c>
      <c r="F80" s="10">
        <v>177</v>
      </c>
      <c r="G80" s="10">
        <f t="shared" si="7"/>
        <v>154</v>
      </c>
      <c r="H80" s="8">
        <f t="shared" si="0"/>
        <v>154</v>
      </c>
      <c r="I80" s="13">
        <v>21</v>
      </c>
      <c r="J80" s="13">
        <v>18</v>
      </c>
      <c r="K80" s="14"/>
      <c r="L80" s="13">
        <v>28</v>
      </c>
      <c r="M80" s="13">
        <v>21</v>
      </c>
      <c r="N80" s="14"/>
      <c r="O80" s="13">
        <v>36</v>
      </c>
      <c r="P80" s="13">
        <v>30</v>
      </c>
      <c r="Q80" s="14"/>
      <c r="R80" s="9">
        <f t="shared" si="1"/>
        <v>85</v>
      </c>
      <c r="S80" s="9">
        <f t="shared" si="1"/>
        <v>69</v>
      </c>
      <c r="T80" s="13">
        <v>9</v>
      </c>
      <c r="U80" s="13">
        <v>11</v>
      </c>
      <c r="V80" s="14"/>
      <c r="W80" s="13">
        <v>15</v>
      </c>
      <c r="X80" s="13">
        <v>17</v>
      </c>
      <c r="Y80" s="14"/>
      <c r="Z80" s="13">
        <v>14</v>
      </c>
      <c r="AA80" s="13">
        <v>16</v>
      </c>
      <c r="AB80" s="14"/>
      <c r="AC80" s="9">
        <f t="shared" si="2"/>
        <v>82</v>
      </c>
      <c r="AD80" s="13">
        <v>12</v>
      </c>
      <c r="AE80" s="13">
        <v>7</v>
      </c>
      <c r="AF80" s="14"/>
      <c r="AG80" s="13">
        <v>13</v>
      </c>
      <c r="AH80" s="13">
        <v>4</v>
      </c>
      <c r="AI80" s="14"/>
      <c r="AJ80" s="13">
        <v>22</v>
      </c>
      <c r="AK80" s="13">
        <v>14</v>
      </c>
      <c r="AL80" s="14"/>
      <c r="AM80" s="9">
        <f t="shared" si="3"/>
        <v>72</v>
      </c>
      <c r="AN80" s="13">
        <v>8</v>
      </c>
      <c r="AO80" s="13">
        <v>0</v>
      </c>
      <c r="AP80" s="14"/>
      <c r="AQ80" s="13">
        <v>5</v>
      </c>
      <c r="AR80" s="13">
        <v>0</v>
      </c>
      <c r="AS80" s="14"/>
      <c r="AT80" s="13">
        <v>7</v>
      </c>
      <c r="AU80" s="13">
        <v>0</v>
      </c>
      <c r="AV80" s="14"/>
      <c r="AW80" s="9">
        <f t="shared" si="4"/>
        <v>20</v>
      </c>
      <c r="AX80" s="13">
        <v>0</v>
      </c>
      <c r="AY80" s="13">
        <v>1</v>
      </c>
      <c r="AZ80" s="14"/>
      <c r="BA80" s="13">
        <v>0</v>
      </c>
      <c r="BB80" s="13">
        <v>2</v>
      </c>
      <c r="BC80" s="14"/>
      <c r="BD80" s="15"/>
      <c r="BE80" s="15"/>
      <c r="BF80" s="14"/>
      <c r="BG80" s="9">
        <f t="shared" si="5"/>
        <v>3</v>
      </c>
    </row>
    <row r="81" spans="2:59" s="7" customFormat="1" x14ac:dyDescent="0.25">
      <c r="B81" s="26" t="s">
        <v>93</v>
      </c>
      <c r="C81" s="26"/>
      <c r="D81" s="26"/>
      <c r="E81" s="10">
        <v>64</v>
      </c>
      <c r="F81" s="10">
        <v>205</v>
      </c>
      <c r="G81" s="10">
        <f t="shared" si="7"/>
        <v>193</v>
      </c>
      <c r="H81" s="8">
        <f t="shared" si="0"/>
        <v>193</v>
      </c>
      <c r="I81" s="13">
        <v>29</v>
      </c>
      <c r="J81" s="13">
        <v>31</v>
      </c>
      <c r="K81" s="14"/>
      <c r="L81" s="13">
        <v>22</v>
      </c>
      <c r="M81" s="13">
        <v>41</v>
      </c>
      <c r="N81" s="14"/>
      <c r="O81" s="13">
        <v>27</v>
      </c>
      <c r="P81" s="13">
        <v>43</v>
      </c>
      <c r="Q81" s="14"/>
      <c r="R81" s="9">
        <f t="shared" si="1"/>
        <v>78</v>
      </c>
      <c r="S81" s="9">
        <f t="shared" si="1"/>
        <v>115</v>
      </c>
      <c r="T81" s="13">
        <v>20</v>
      </c>
      <c r="U81" s="13">
        <v>21</v>
      </c>
      <c r="V81" s="14"/>
      <c r="W81" s="13">
        <v>15</v>
      </c>
      <c r="X81" s="13">
        <v>30</v>
      </c>
      <c r="Y81" s="14"/>
      <c r="Z81" s="13">
        <v>15</v>
      </c>
      <c r="AA81" s="13">
        <v>38</v>
      </c>
      <c r="AB81" s="14"/>
      <c r="AC81" s="9">
        <f t="shared" si="2"/>
        <v>139</v>
      </c>
      <c r="AD81" s="13">
        <v>9</v>
      </c>
      <c r="AE81" s="13">
        <v>10</v>
      </c>
      <c r="AF81" s="14"/>
      <c r="AG81" s="13">
        <v>7</v>
      </c>
      <c r="AH81" s="13">
        <v>11</v>
      </c>
      <c r="AI81" s="14"/>
      <c r="AJ81" s="13">
        <v>12</v>
      </c>
      <c r="AK81" s="13">
        <v>5</v>
      </c>
      <c r="AL81" s="14"/>
      <c r="AM81" s="9">
        <f t="shared" si="3"/>
        <v>54</v>
      </c>
      <c r="AN81" s="13">
        <v>4</v>
      </c>
      <c r="AO81" s="13">
        <v>2</v>
      </c>
      <c r="AP81" s="14"/>
      <c r="AQ81" s="13">
        <v>3</v>
      </c>
      <c r="AR81" s="13">
        <v>0</v>
      </c>
      <c r="AS81" s="14"/>
      <c r="AT81" s="13">
        <v>0</v>
      </c>
      <c r="AU81" s="13">
        <v>1</v>
      </c>
      <c r="AV81" s="14"/>
      <c r="AW81" s="9">
        <f t="shared" si="4"/>
        <v>10</v>
      </c>
      <c r="AX81" s="13">
        <v>0</v>
      </c>
      <c r="AY81" s="13">
        <v>2</v>
      </c>
      <c r="AZ81" s="14"/>
      <c r="BA81" s="15"/>
      <c r="BB81" s="15"/>
      <c r="BC81" s="14"/>
      <c r="BD81" s="15"/>
      <c r="BE81" s="15"/>
      <c r="BF81" s="14"/>
      <c r="BG81" s="9">
        <f t="shared" si="5"/>
        <v>2</v>
      </c>
    </row>
    <row r="82" spans="2:59" s="7" customFormat="1" ht="15" customHeight="1" x14ac:dyDescent="0.25">
      <c r="B82" s="26" t="s">
        <v>94</v>
      </c>
      <c r="C82" s="26"/>
      <c r="D82" s="26"/>
      <c r="E82" s="10">
        <v>65</v>
      </c>
      <c r="F82" s="10">
        <v>217</v>
      </c>
      <c r="G82" s="10">
        <f t="shared" si="7"/>
        <v>207</v>
      </c>
      <c r="H82" s="8">
        <f t="shared" si="0"/>
        <v>207</v>
      </c>
      <c r="I82" s="13">
        <v>34</v>
      </c>
      <c r="J82" s="13">
        <v>42</v>
      </c>
      <c r="K82" s="14"/>
      <c r="L82" s="13">
        <v>36</v>
      </c>
      <c r="M82" s="13">
        <v>45</v>
      </c>
      <c r="N82" s="10"/>
      <c r="O82" s="13">
        <v>26</v>
      </c>
      <c r="P82" s="13">
        <v>24</v>
      </c>
      <c r="Q82" s="10"/>
      <c r="R82" s="9">
        <f t="shared" si="1"/>
        <v>96</v>
      </c>
      <c r="S82" s="9">
        <f t="shared" si="1"/>
        <v>111</v>
      </c>
      <c r="T82" s="13">
        <v>15</v>
      </c>
      <c r="U82" s="13">
        <v>25</v>
      </c>
      <c r="V82" s="14"/>
      <c r="W82" s="13">
        <v>10</v>
      </c>
      <c r="X82" s="13">
        <v>26</v>
      </c>
      <c r="Y82" s="10"/>
      <c r="Z82" s="13">
        <v>9</v>
      </c>
      <c r="AA82" s="13">
        <v>18</v>
      </c>
      <c r="AB82" s="10"/>
      <c r="AC82" s="9">
        <f t="shared" si="2"/>
        <v>103</v>
      </c>
      <c r="AD82" s="13">
        <v>19</v>
      </c>
      <c r="AE82" s="13">
        <v>17</v>
      </c>
      <c r="AF82" s="14"/>
      <c r="AG82" s="13">
        <v>26</v>
      </c>
      <c r="AH82" s="13">
        <v>19</v>
      </c>
      <c r="AI82" s="10"/>
      <c r="AJ82" s="13">
        <v>17</v>
      </c>
      <c r="AK82" s="13">
        <v>6</v>
      </c>
      <c r="AL82" s="10"/>
      <c r="AM82" s="9">
        <f t="shared" si="3"/>
        <v>104</v>
      </c>
      <c r="AN82" s="13">
        <v>1</v>
      </c>
      <c r="AO82" s="13">
        <v>2</v>
      </c>
      <c r="AP82" s="14"/>
      <c r="AQ82" s="13">
        <v>1</v>
      </c>
      <c r="AR82" s="13">
        <v>1</v>
      </c>
      <c r="AS82" s="10"/>
      <c r="AT82" s="15"/>
      <c r="AU82" s="15"/>
      <c r="AV82" s="10"/>
      <c r="AW82" s="9">
        <f t="shared" si="4"/>
        <v>5</v>
      </c>
      <c r="AX82" s="13"/>
      <c r="AY82" s="13">
        <v>2</v>
      </c>
      <c r="AZ82" s="14"/>
      <c r="BA82" s="13">
        <v>1</v>
      </c>
      <c r="BB82" s="13">
        <v>1</v>
      </c>
      <c r="BC82" s="10"/>
      <c r="BD82" s="13">
        <v>1</v>
      </c>
      <c r="BE82" s="13"/>
      <c r="BF82" s="10"/>
      <c r="BG82" s="9">
        <f t="shared" si="5"/>
        <v>5</v>
      </c>
    </row>
    <row r="83" spans="2:59" s="7" customFormat="1" ht="15" customHeight="1" x14ac:dyDescent="0.25">
      <c r="B83" s="26" t="s">
        <v>95</v>
      </c>
      <c r="C83" s="26"/>
      <c r="D83" s="26"/>
      <c r="E83" s="10">
        <v>66</v>
      </c>
      <c r="F83" s="10">
        <v>274</v>
      </c>
      <c r="G83" s="10">
        <f t="shared" si="7"/>
        <v>244</v>
      </c>
      <c r="H83" s="8">
        <f>R83+S83</f>
        <v>244</v>
      </c>
      <c r="I83" s="13">
        <v>43</v>
      </c>
      <c r="J83" s="13">
        <v>49</v>
      </c>
      <c r="K83" s="14"/>
      <c r="L83" s="13">
        <v>45</v>
      </c>
      <c r="M83" s="13">
        <v>46</v>
      </c>
      <c r="N83" s="14"/>
      <c r="O83" s="13">
        <v>32</v>
      </c>
      <c r="P83" s="13">
        <v>29</v>
      </c>
      <c r="Q83" s="14"/>
      <c r="R83" s="9">
        <f t="shared" ref="R83:S85" si="8">I83+L83+O83</f>
        <v>120</v>
      </c>
      <c r="S83" s="9">
        <f t="shared" si="8"/>
        <v>124</v>
      </c>
      <c r="T83" s="13">
        <v>15</v>
      </c>
      <c r="U83" s="13">
        <v>31</v>
      </c>
      <c r="V83" s="14"/>
      <c r="W83" s="13">
        <v>34</v>
      </c>
      <c r="X83" s="13">
        <v>30</v>
      </c>
      <c r="Y83" s="14"/>
      <c r="Z83" s="13">
        <v>21</v>
      </c>
      <c r="AA83" s="13">
        <v>21</v>
      </c>
      <c r="AB83" s="14"/>
      <c r="AC83" s="9">
        <f>SUM(T83,U83,W83,X83,Z83,AA83)</f>
        <v>152</v>
      </c>
      <c r="AD83" s="13">
        <v>28</v>
      </c>
      <c r="AE83" s="13">
        <v>18</v>
      </c>
      <c r="AF83" s="14"/>
      <c r="AG83" s="13">
        <v>11</v>
      </c>
      <c r="AH83" s="13">
        <v>16</v>
      </c>
      <c r="AI83" s="14"/>
      <c r="AJ83" s="13">
        <v>11</v>
      </c>
      <c r="AK83" s="13">
        <v>8</v>
      </c>
      <c r="AL83" s="14"/>
      <c r="AM83" s="9">
        <f>SUM(AD83,AE83,AG83,AH83,AJ83,AK83)</f>
        <v>92</v>
      </c>
      <c r="AN83" s="13">
        <v>9</v>
      </c>
      <c r="AO83" s="13">
        <v>4</v>
      </c>
      <c r="AP83" s="14"/>
      <c r="AQ83" s="13">
        <v>4</v>
      </c>
      <c r="AR83" s="13">
        <v>4</v>
      </c>
      <c r="AS83" s="14"/>
      <c r="AT83" s="13">
        <v>0</v>
      </c>
      <c r="AU83" s="13">
        <v>1</v>
      </c>
      <c r="AV83" s="14"/>
      <c r="AW83" s="9">
        <f>SUM(AN83,AQ83,AT83,AO83,AR83,AU83)</f>
        <v>22</v>
      </c>
      <c r="AX83" s="13">
        <v>2</v>
      </c>
      <c r="AY83" s="13">
        <v>0</v>
      </c>
      <c r="AZ83" s="14"/>
      <c r="BA83" s="13">
        <v>4</v>
      </c>
      <c r="BB83" s="13">
        <v>2</v>
      </c>
      <c r="BC83" s="14"/>
      <c r="BD83" s="15"/>
      <c r="BE83" s="15"/>
      <c r="BF83" s="14"/>
      <c r="BG83" s="9">
        <f>SUM(AX83,AY83,BA83,BB83,BD83,BE83)</f>
        <v>8</v>
      </c>
    </row>
    <row r="84" spans="2:59" s="7" customFormat="1" x14ac:dyDescent="0.25">
      <c r="B84" s="26" t="s">
        <v>96</v>
      </c>
      <c r="C84" s="26"/>
      <c r="D84" s="26"/>
      <c r="E84" s="10">
        <v>67</v>
      </c>
      <c r="F84" s="10">
        <v>249</v>
      </c>
      <c r="G84" s="10">
        <f t="shared" si="7"/>
        <v>215</v>
      </c>
      <c r="H84" s="8">
        <f>R84+S84</f>
        <v>215</v>
      </c>
      <c r="I84" s="13">
        <v>46</v>
      </c>
      <c r="J84" s="13">
        <v>46</v>
      </c>
      <c r="K84" s="14"/>
      <c r="L84" s="13">
        <v>37</v>
      </c>
      <c r="M84" s="13">
        <v>26</v>
      </c>
      <c r="N84" s="14"/>
      <c r="O84" s="13">
        <v>23</v>
      </c>
      <c r="P84" s="13">
        <v>37</v>
      </c>
      <c r="Q84" s="14"/>
      <c r="R84" s="9">
        <f t="shared" si="8"/>
        <v>106</v>
      </c>
      <c r="S84" s="9">
        <f t="shared" si="8"/>
        <v>109</v>
      </c>
      <c r="T84" s="13">
        <v>34</v>
      </c>
      <c r="U84" s="13">
        <v>35</v>
      </c>
      <c r="V84" s="14"/>
      <c r="W84" s="13">
        <v>32</v>
      </c>
      <c r="X84" s="13">
        <v>19</v>
      </c>
      <c r="Y84" s="14"/>
      <c r="Z84" s="13">
        <v>23</v>
      </c>
      <c r="AA84" s="13">
        <v>37</v>
      </c>
      <c r="AB84" s="14"/>
      <c r="AC84" s="9">
        <f>SUM(T84,U84,W84,X84,Z84,AA84)</f>
        <v>180</v>
      </c>
      <c r="AD84" s="13">
        <v>12</v>
      </c>
      <c r="AE84" s="13">
        <v>11</v>
      </c>
      <c r="AF84" s="14"/>
      <c r="AG84" s="13">
        <v>5</v>
      </c>
      <c r="AH84" s="13">
        <v>7</v>
      </c>
      <c r="AI84" s="14"/>
      <c r="AJ84" s="15"/>
      <c r="AK84" s="15"/>
      <c r="AL84" s="14"/>
      <c r="AM84" s="9">
        <f>SUM(AD84,AE84,AG84,AH84,AJ84,AK84)</f>
        <v>35</v>
      </c>
      <c r="AN84" s="15"/>
      <c r="AO84" s="15"/>
      <c r="AP84" s="14"/>
      <c r="AQ84" s="15"/>
      <c r="AR84" s="15"/>
      <c r="AS84" s="14"/>
      <c r="AT84" s="15"/>
      <c r="AU84" s="15"/>
      <c r="AV84" s="14"/>
      <c r="AW84" s="9">
        <f>SUM(AN84,AQ84,AT84,AO84,AR84,AU84)</f>
        <v>0</v>
      </c>
      <c r="AX84" s="15">
        <v>13</v>
      </c>
      <c r="AY84" s="15">
        <v>9</v>
      </c>
      <c r="AZ84" s="14"/>
      <c r="BA84" s="13">
        <v>7</v>
      </c>
      <c r="BB84" s="13">
        <v>5</v>
      </c>
      <c r="BC84" s="14"/>
      <c r="BD84" s="13"/>
      <c r="BE84" s="13"/>
      <c r="BF84" s="14"/>
      <c r="BG84" s="9">
        <f>SUM(AX84,AY84,BA84,BB84,BD84,BE84)</f>
        <v>34</v>
      </c>
    </row>
    <row r="85" spans="2:59" s="7" customFormat="1" x14ac:dyDescent="0.25">
      <c r="B85" s="26" t="s">
        <v>97</v>
      </c>
      <c r="C85" s="26"/>
      <c r="D85" s="26"/>
      <c r="E85" s="10">
        <v>68</v>
      </c>
      <c r="F85" s="10">
        <v>151</v>
      </c>
      <c r="G85" s="10">
        <f t="shared" si="7"/>
        <v>145</v>
      </c>
      <c r="H85" s="8">
        <f>R85+S85</f>
        <v>145</v>
      </c>
      <c r="I85" s="13">
        <v>20</v>
      </c>
      <c r="J85" s="13">
        <v>22</v>
      </c>
      <c r="K85" s="14"/>
      <c r="L85" s="13">
        <v>22</v>
      </c>
      <c r="M85" s="13">
        <v>34</v>
      </c>
      <c r="N85" s="14"/>
      <c r="O85" s="13">
        <v>29</v>
      </c>
      <c r="P85" s="13">
        <v>18</v>
      </c>
      <c r="Q85" s="14"/>
      <c r="R85" s="9">
        <f t="shared" si="8"/>
        <v>71</v>
      </c>
      <c r="S85" s="9">
        <f t="shared" si="8"/>
        <v>74</v>
      </c>
      <c r="T85" s="13">
        <v>13</v>
      </c>
      <c r="U85" s="13">
        <v>22</v>
      </c>
      <c r="V85" s="14"/>
      <c r="W85" s="13">
        <v>19</v>
      </c>
      <c r="X85" s="13">
        <v>33</v>
      </c>
      <c r="Y85" s="14"/>
      <c r="Z85" s="13">
        <v>21</v>
      </c>
      <c r="AA85" s="13">
        <v>17</v>
      </c>
      <c r="AB85" s="14"/>
      <c r="AC85" s="9">
        <f>SUM(T85,U85,W85,X85,Z85,AA85)</f>
        <v>125</v>
      </c>
      <c r="AD85" s="13">
        <v>7</v>
      </c>
      <c r="AE85" s="13"/>
      <c r="AF85" s="14"/>
      <c r="AG85" s="13">
        <v>3</v>
      </c>
      <c r="AH85" s="13">
        <v>1</v>
      </c>
      <c r="AI85" s="14"/>
      <c r="AJ85" s="13">
        <v>8</v>
      </c>
      <c r="AK85" s="13">
        <v>1</v>
      </c>
      <c r="AL85" s="14"/>
      <c r="AM85" s="9">
        <f>SUM(AD85,AE85,AG85,AH85,AJ85,AK85)</f>
        <v>20</v>
      </c>
      <c r="AN85" s="13">
        <v>1</v>
      </c>
      <c r="AO85" s="13"/>
      <c r="AP85" s="14"/>
      <c r="AQ85" s="13">
        <v>1</v>
      </c>
      <c r="AR85" s="13">
        <v>1</v>
      </c>
      <c r="AS85" s="14"/>
      <c r="AT85" s="13"/>
      <c r="AU85" s="13"/>
      <c r="AV85" s="14"/>
      <c r="AW85" s="9">
        <f>SUM(AN85,AQ85,AT85,AO85,AR85,AU85)</f>
        <v>3</v>
      </c>
      <c r="AX85" s="13">
        <v>1</v>
      </c>
      <c r="AY85" s="13">
        <v>1</v>
      </c>
      <c r="AZ85" s="14"/>
      <c r="BA85" s="13">
        <v>1</v>
      </c>
      <c r="BB85" s="13"/>
      <c r="BC85" s="14"/>
      <c r="BD85" s="15"/>
      <c r="BE85" s="15"/>
      <c r="BF85" s="14"/>
      <c r="BG85" s="9">
        <f>SUM(AX85,AY85,BA85,BB85,BD85,BE85)</f>
        <v>3</v>
      </c>
    </row>
    <row r="86" spans="2:59" x14ac:dyDescent="0.25">
      <c r="E86" s="16"/>
      <c r="F86" s="16"/>
      <c r="G86" s="16"/>
      <c r="H86" s="17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</row>
    <row r="87" spans="2:59" ht="18.75" x14ac:dyDescent="0.25">
      <c r="B87" s="27" t="s">
        <v>98</v>
      </c>
      <c r="C87" s="28"/>
      <c r="D87" s="29"/>
      <c r="E87" s="18"/>
      <c r="F87" s="19">
        <f>SUM(F8:F85)</f>
        <v>34517</v>
      </c>
      <c r="G87" s="19">
        <f>SUM(G8:G85)</f>
        <v>33406</v>
      </c>
      <c r="H87" s="20">
        <f>SUM(H8:H85)</f>
        <v>33406</v>
      </c>
      <c r="I87" s="20">
        <f>SUM(I8:I85)</f>
        <v>5780</v>
      </c>
      <c r="J87" s="20">
        <f t="shared" ref="J87:S87" si="9">SUM(J8:J85)</f>
        <v>6318</v>
      </c>
      <c r="K87" s="20">
        <f t="shared" si="9"/>
        <v>146</v>
      </c>
      <c r="L87" s="20">
        <f t="shared" si="9"/>
        <v>5151</v>
      </c>
      <c r="M87" s="20">
        <f t="shared" si="9"/>
        <v>6057</v>
      </c>
      <c r="N87" s="20">
        <f t="shared" si="9"/>
        <v>92</v>
      </c>
      <c r="O87" s="20">
        <f t="shared" si="9"/>
        <v>4594</v>
      </c>
      <c r="P87" s="20">
        <f t="shared" si="9"/>
        <v>5506</v>
      </c>
      <c r="Q87" s="20">
        <f t="shared" si="9"/>
        <v>106</v>
      </c>
      <c r="R87" s="20">
        <f t="shared" si="9"/>
        <v>13648</v>
      </c>
      <c r="S87" s="20">
        <f t="shared" si="9"/>
        <v>15557</v>
      </c>
      <c r="T87" s="20">
        <f>SUM(T8:T85)</f>
        <v>3375</v>
      </c>
      <c r="U87" s="20">
        <f t="shared" ref="U87:AB87" si="10">SUM(U8:U85)</f>
        <v>4530</v>
      </c>
      <c r="V87" s="20">
        <f t="shared" si="10"/>
        <v>0</v>
      </c>
      <c r="W87" s="20">
        <f t="shared" si="10"/>
        <v>3230</v>
      </c>
      <c r="X87" s="20">
        <f t="shared" si="10"/>
        <v>4635</v>
      </c>
      <c r="Y87" s="20">
        <f t="shared" si="10"/>
        <v>0</v>
      </c>
      <c r="Z87" s="20">
        <f t="shared" si="10"/>
        <v>3298</v>
      </c>
      <c r="AA87" s="20">
        <f t="shared" si="10"/>
        <v>4587</v>
      </c>
      <c r="AB87" s="20">
        <f t="shared" si="10"/>
        <v>0</v>
      </c>
      <c r="AC87" s="20">
        <f>SUM(AC8:AC85)</f>
        <v>20820</v>
      </c>
      <c r="AD87" s="20">
        <f>SUM(AD8:AD85)</f>
        <v>2405</v>
      </c>
      <c r="AE87" s="20">
        <f t="shared" ref="AE87:AL87" si="11">SUM(AE8:AE85)</f>
        <v>1787</v>
      </c>
      <c r="AF87" s="20">
        <f t="shared" si="11"/>
        <v>0</v>
      </c>
      <c r="AG87" s="20">
        <f t="shared" si="11"/>
        <v>1922</v>
      </c>
      <c r="AH87" s="20">
        <f t="shared" si="11"/>
        <v>1422</v>
      </c>
      <c r="AI87" s="20">
        <f t="shared" si="11"/>
        <v>0</v>
      </c>
      <c r="AJ87" s="20">
        <f t="shared" si="11"/>
        <v>1296</v>
      </c>
      <c r="AK87" s="20">
        <f t="shared" si="11"/>
        <v>919</v>
      </c>
      <c r="AL87" s="20">
        <f t="shared" si="11"/>
        <v>0</v>
      </c>
      <c r="AM87" s="20"/>
      <c r="AN87" s="20">
        <f>SUM(AN8:AN85)</f>
        <v>235</v>
      </c>
      <c r="AO87" s="20">
        <f t="shared" ref="AO87:AV87" si="12">SUM(AO8:AO85)</f>
        <v>163</v>
      </c>
      <c r="AP87" s="20">
        <f t="shared" si="12"/>
        <v>0</v>
      </c>
      <c r="AQ87" s="20">
        <f t="shared" si="12"/>
        <v>159</v>
      </c>
      <c r="AR87" s="20">
        <f t="shared" si="12"/>
        <v>110</v>
      </c>
      <c r="AS87" s="20">
        <f t="shared" si="12"/>
        <v>0</v>
      </c>
      <c r="AT87" s="20">
        <f t="shared" si="12"/>
        <v>54</v>
      </c>
      <c r="AU87" s="20">
        <f t="shared" si="12"/>
        <v>37</v>
      </c>
      <c r="AV87" s="20">
        <f t="shared" si="12"/>
        <v>0</v>
      </c>
      <c r="AW87" s="20"/>
      <c r="AX87" s="20">
        <f>SUM(AX8:AX85)</f>
        <v>86</v>
      </c>
      <c r="AY87" s="20">
        <f>SUM(AY8:AY85)</f>
        <v>88</v>
      </c>
      <c r="AZ87" s="20">
        <f t="shared" ref="AZ87:BF87" si="13">SUM(AZ8:AZ85)</f>
        <v>0</v>
      </c>
      <c r="BA87" s="20">
        <f t="shared" si="13"/>
        <v>80</v>
      </c>
      <c r="BB87" s="20">
        <f t="shared" si="13"/>
        <v>68</v>
      </c>
      <c r="BC87" s="20">
        <f t="shared" si="13"/>
        <v>0</v>
      </c>
      <c r="BD87" s="20">
        <f t="shared" si="13"/>
        <v>18</v>
      </c>
      <c r="BE87" s="20">
        <f t="shared" si="13"/>
        <v>12</v>
      </c>
      <c r="BF87" s="20">
        <f t="shared" si="13"/>
        <v>0</v>
      </c>
      <c r="BG87" s="20"/>
    </row>
    <row r="88" spans="2:59" x14ac:dyDescent="0.25">
      <c r="H88" s="21" t="e">
        <f>SUM(#REF!)</f>
        <v>#REF!</v>
      </c>
      <c r="I88" s="22" t="s">
        <v>99</v>
      </c>
      <c r="T88" s="22" t="s">
        <v>99</v>
      </c>
      <c r="AD88" s="22" t="s">
        <v>99</v>
      </c>
      <c r="AN88" s="22" t="s">
        <v>99</v>
      </c>
      <c r="AX88" s="22" t="s">
        <v>99</v>
      </c>
    </row>
    <row r="89" spans="2:59" ht="87" customHeight="1" x14ac:dyDescent="0.25">
      <c r="B89" s="30" t="s">
        <v>100</v>
      </c>
      <c r="C89" s="31"/>
      <c r="D89" s="31"/>
      <c r="E89" s="31"/>
      <c r="H89" s="21">
        <v>36360</v>
      </c>
      <c r="W89" s="25">
        <f>SUM(T87,U87,W87,X87,Z87,AA87)</f>
        <v>23655</v>
      </c>
      <c r="X89" s="25"/>
      <c r="AI89">
        <f>SUM(AD87:AE87,AG87:AH87,AJ87:AK87)</f>
        <v>9751</v>
      </c>
      <c r="AS89">
        <f>SUM(AN87:AO87,AQ87:AR87,AT87:AU87)</f>
        <v>758</v>
      </c>
      <c r="AZ89">
        <f>SUM(AX87:AY87,BA87:BB87,BD87:BE87)</f>
        <v>352</v>
      </c>
    </row>
    <row r="90" spans="2:59" x14ac:dyDescent="0.25">
      <c r="H90" s="21"/>
    </row>
    <row r="91" spans="2:59" ht="15" customHeight="1" x14ac:dyDescent="0.25">
      <c r="H91" s="21" t="s">
        <v>101</v>
      </c>
    </row>
    <row r="92" spans="2:59" ht="15" customHeight="1" x14ac:dyDescent="0.25">
      <c r="H92" s="21" t="s">
        <v>102</v>
      </c>
    </row>
    <row r="93" spans="2:59" ht="15" customHeight="1" x14ac:dyDescent="0.25">
      <c r="H93" s="21" t="s">
        <v>103</v>
      </c>
    </row>
    <row r="94" spans="2:59" ht="15" customHeight="1" x14ac:dyDescent="0.25">
      <c r="H94" s="21"/>
    </row>
    <row r="95" spans="2:59" ht="15" customHeight="1" x14ac:dyDescent="0.25">
      <c r="H95" s="21"/>
    </row>
    <row r="96" spans="2:59" ht="15" customHeight="1" x14ac:dyDescent="0.25">
      <c r="H96" s="23">
        <v>2587</v>
      </c>
    </row>
    <row r="97" spans="8:8" ht="15" customHeight="1" x14ac:dyDescent="0.25">
      <c r="H97" s="23">
        <v>1264</v>
      </c>
    </row>
    <row r="98" spans="8:8" ht="15" customHeight="1" x14ac:dyDescent="0.25">
      <c r="H98" s="23">
        <v>1214</v>
      </c>
    </row>
    <row r="99" spans="8:8" ht="15" customHeight="1" x14ac:dyDescent="0.25">
      <c r="H99" s="23">
        <v>1824</v>
      </c>
    </row>
    <row r="100" spans="8:8" ht="15" customHeight="1" x14ac:dyDescent="0.25">
      <c r="H100" s="23">
        <v>989</v>
      </c>
    </row>
    <row r="101" spans="8:8" ht="15" customHeight="1" x14ac:dyDescent="0.25">
      <c r="H101" s="23">
        <v>957</v>
      </c>
    </row>
    <row r="102" spans="8:8" ht="15" customHeight="1" x14ac:dyDescent="0.25">
      <c r="H102" s="23">
        <v>1472</v>
      </c>
    </row>
    <row r="103" spans="8:8" ht="15" customHeight="1" x14ac:dyDescent="0.25">
      <c r="H103" s="23">
        <v>1116</v>
      </c>
    </row>
    <row r="104" spans="8:8" ht="15" customHeight="1" x14ac:dyDescent="0.25">
      <c r="H104" s="23">
        <v>459</v>
      </c>
    </row>
    <row r="105" spans="8:8" ht="15" customHeight="1" x14ac:dyDescent="0.25">
      <c r="H105" s="23">
        <v>187</v>
      </c>
    </row>
    <row r="106" spans="8:8" ht="15" customHeight="1" x14ac:dyDescent="0.25">
      <c r="H106" s="23">
        <v>718</v>
      </c>
    </row>
    <row r="107" spans="8:8" ht="15" customHeight="1" x14ac:dyDescent="0.25">
      <c r="H107" s="23">
        <v>723</v>
      </c>
    </row>
    <row r="108" spans="8:8" ht="15" customHeight="1" x14ac:dyDescent="0.25">
      <c r="H108" s="23">
        <v>693</v>
      </c>
    </row>
    <row r="109" spans="8:8" ht="15" customHeight="1" x14ac:dyDescent="0.25">
      <c r="H109" s="23">
        <v>220</v>
      </c>
    </row>
    <row r="110" spans="8:8" ht="15" customHeight="1" x14ac:dyDescent="0.25">
      <c r="H110" s="23">
        <v>700</v>
      </c>
    </row>
    <row r="111" spans="8:8" ht="15" customHeight="1" x14ac:dyDescent="0.25">
      <c r="H111" s="23">
        <v>511</v>
      </c>
    </row>
    <row r="112" spans="8:8" ht="15" customHeight="1" x14ac:dyDescent="0.25">
      <c r="H112" s="23">
        <v>349</v>
      </c>
    </row>
    <row r="113" spans="8:8" ht="15" customHeight="1" x14ac:dyDescent="0.25">
      <c r="H113" s="23">
        <v>193</v>
      </c>
    </row>
    <row r="114" spans="8:8" ht="15" customHeight="1" x14ac:dyDescent="0.25">
      <c r="H114" s="23">
        <v>303</v>
      </c>
    </row>
    <row r="115" spans="8:8" ht="15" customHeight="1" x14ac:dyDescent="0.25">
      <c r="H115" s="23">
        <v>264</v>
      </c>
    </row>
    <row r="116" spans="8:8" ht="15" customHeight="1" x14ac:dyDescent="0.25">
      <c r="H116" s="23">
        <v>400</v>
      </c>
    </row>
    <row r="117" spans="8:8" ht="15" customHeight="1" x14ac:dyDescent="0.25">
      <c r="H117" s="23">
        <v>785</v>
      </c>
    </row>
    <row r="118" spans="8:8" ht="15" customHeight="1" x14ac:dyDescent="0.25">
      <c r="H118" s="23">
        <v>338</v>
      </c>
    </row>
    <row r="119" spans="8:8" ht="15" customHeight="1" x14ac:dyDescent="0.25">
      <c r="H119" s="23">
        <v>494</v>
      </c>
    </row>
    <row r="120" spans="8:8" ht="15" customHeight="1" x14ac:dyDescent="0.25">
      <c r="H120" s="23">
        <v>258</v>
      </c>
    </row>
    <row r="121" spans="8:8" ht="15" customHeight="1" x14ac:dyDescent="0.25">
      <c r="H121" s="23">
        <v>412</v>
      </c>
    </row>
    <row r="122" spans="8:8" ht="15" customHeight="1" x14ac:dyDescent="0.25">
      <c r="H122" s="23">
        <v>876</v>
      </c>
    </row>
    <row r="123" spans="8:8" ht="15" customHeight="1" x14ac:dyDescent="0.25">
      <c r="H123" s="23">
        <v>529</v>
      </c>
    </row>
    <row r="124" spans="8:8" ht="15" customHeight="1" x14ac:dyDescent="0.25">
      <c r="H124" s="23">
        <v>425</v>
      </c>
    </row>
    <row r="125" spans="8:8" ht="15" customHeight="1" x14ac:dyDescent="0.25">
      <c r="H125" s="23">
        <v>307</v>
      </c>
    </row>
    <row r="126" spans="8:8" ht="15" customHeight="1" x14ac:dyDescent="0.25">
      <c r="H126" s="23">
        <v>281</v>
      </c>
    </row>
    <row r="127" spans="8:8" ht="15" customHeight="1" x14ac:dyDescent="0.25">
      <c r="H127" s="23">
        <v>1275</v>
      </c>
    </row>
    <row r="128" spans="8:8" ht="15" customHeight="1" x14ac:dyDescent="0.25">
      <c r="H128" s="23">
        <v>433</v>
      </c>
    </row>
    <row r="129" spans="8:8" ht="15" customHeight="1" x14ac:dyDescent="0.25">
      <c r="H129" s="23">
        <v>821</v>
      </c>
    </row>
    <row r="130" spans="8:8" ht="15" customHeight="1" x14ac:dyDescent="0.25">
      <c r="H130" s="23">
        <v>570</v>
      </c>
    </row>
    <row r="131" spans="8:8" ht="15" customHeight="1" x14ac:dyDescent="0.25">
      <c r="H131" s="23">
        <v>174</v>
      </c>
    </row>
    <row r="132" spans="8:8" ht="15" customHeight="1" x14ac:dyDescent="0.25">
      <c r="H132" s="23">
        <v>303</v>
      </c>
    </row>
    <row r="133" spans="8:8" ht="15" customHeight="1" x14ac:dyDescent="0.25">
      <c r="H133" s="23">
        <v>396</v>
      </c>
    </row>
    <row r="134" spans="8:8" ht="15" customHeight="1" x14ac:dyDescent="0.25">
      <c r="H134" s="23">
        <v>908</v>
      </c>
    </row>
    <row r="135" spans="8:8" ht="15" customHeight="1" x14ac:dyDescent="0.25">
      <c r="H135" s="23">
        <v>671</v>
      </c>
    </row>
    <row r="136" spans="8:8" ht="15" customHeight="1" x14ac:dyDescent="0.25">
      <c r="H136" s="23">
        <v>179</v>
      </c>
    </row>
    <row r="137" spans="8:8" ht="15" customHeight="1" x14ac:dyDescent="0.25">
      <c r="H137" s="23">
        <v>763</v>
      </c>
    </row>
    <row r="138" spans="8:8" ht="15" customHeight="1" x14ac:dyDescent="0.25">
      <c r="H138" s="23">
        <v>281</v>
      </c>
    </row>
    <row r="139" spans="8:8" ht="15" customHeight="1" x14ac:dyDescent="0.25">
      <c r="H139" s="23">
        <v>770</v>
      </c>
    </row>
    <row r="140" spans="8:8" ht="15" customHeight="1" x14ac:dyDescent="0.25">
      <c r="H140" s="23">
        <v>231</v>
      </c>
    </row>
    <row r="141" spans="8:8" ht="15" customHeight="1" x14ac:dyDescent="0.25">
      <c r="H141" s="23">
        <v>599</v>
      </c>
    </row>
    <row r="142" spans="8:8" ht="15" customHeight="1" x14ac:dyDescent="0.25">
      <c r="H142" s="23">
        <v>408</v>
      </c>
    </row>
    <row r="143" spans="8:8" ht="15" customHeight="1" x14ac:dyDescent="0.25">
      <c r="H143" s="23">
        <v>289</v>
      </c>
    </row>
    <row r="144" spans="8:8" ht="15" customHeight="1" x14ac:dyDescent="0.25">
      <c r="H144" s="23">
        <v>291</v>
      </c>
    </row>
    <row r="145" spans="8:8" ht="15" customHeight="1" x14ac:dyDescent="0.25">
      <c r="H145" s="23">
        <v>160</v>
      </c>
    </row>
    <row r="146" spans="8:8" ht="15" customHeight="1" x14ac:dyDescent="0.25">
      <c r="H146" s="23">
        <v>242</v>
      </c>
    </row>
    <row r="147" spans="8:8" ht="15" customHeight="1" x14ac:dyDescent="0.25">
      <c r="H147" s="23">
        <v>142</v>
      </c>
    </row>
    <row r="148" spans="8:8" ht="15" customHeight="1" x14ac:dyDescent="0.25">
      <c r="H148" s="23">
        <v>319</v>
      </c>
    </row>
    <row r="149" spans="8:8" ht="15" customHeight="1" x14ac:dyDescent="0.25">
      <c r="H149" s="23">
        <v>198</v>
      </c>
    </row>
    <row r="150" spans="8:8" ht="15" customHeight="1" x14ac:dyDescent="0.25">
      <c r="H150" s="23">
        <v>343</v>
      </c>
    </row>
    <row r="151" spans="8:8" ht="15" customHeight="1" x14ac:dyDescent="0.25">
      <c r="H151" s="23">
        <v>328</v>
      </c>
    </row>
    <row r="152" spans="8:8" ht="15" customHeight="1" x14ac:dyDescent="0.25">
      <c r="H152" s="23">
        <v>142</v>
      </c>
    </row>
    <row r="153" spans="8:8" ht="15" customHeight="1" x14ac:dyDescent="0.25">
      <c r="H153" s="23">
        <v>138</v>
      </c>
    </row>
    <row r="154" spans="8:8" ht="15" customHeight="1" x14ac:dyDescent="0.25">
      <c r="H154" s="23">
        <v>108</v>
      </c>
    </row>
    <row r="155" spans="8:8" ht="15" customHeight="1" x14ac:dyDescent="0.25">
      <c r="H155" s="23">
        <v>638</v>
      </c>
    </row>
    <row r="156" spans="8:8" ht="15" customHeight="1" x14ac:dyDescent="0.25">
      <c r="H156" s="23">
        <v>751</v>
      </c>
    </row>
    <row r="157" spans="8:8" ht="15" customHeight="1" x14ac:dyDescent="0.25">
      <c r="H157" s="23">
        <v>208</v>
      </c>
    </row>
    <row r="158" spans="8:8" ht="15" customHeight="1" x14ac:dyDescent="0.25">
      <c r="H158" s="23">
        <v>211</v>
      </c>
    </row>
    <row r="159" spans="8:8" ht="15" customHeight="1" x14ac:dyDescent="0.25">
      <c r="H159" s="23">
        <v>221</v>
      </c>
    </row>
    <row r="160" spans="8:8" ht="15" customHeight="1" x14ac:dyDescent="0.25">
      <c r="H160" s="23">
        <v>250</v>
      </c>
    </row>
    <row r="161" spans="8:22" ht="15" customHeight="1" x14ac:dyDescent="0.25">
      <c r="H161" s="23">
        <v>286</v>
      </c>
    </row>
    <row r="162" spans="8:22" ht="15" customHeight="1" x14ac:dyDescent="0.25">
      <c r="H162" s="23">
        <v>308</v>
      </c>
    </row>
    <row r="163" spans="8:22" ht="15" customHeight="1" x14ac:dyDescent="0.25">
      <c r="H163" s="23">
        <v>157</v>
      </c>
    </row>
    <row r="164" spans="8:22" ht="15" customHeight="1" x14ac:dyDescent="0.25">
      <c r="H164" s="21"/>
    </row>
    <row r="165" spans="8:22" x14ac:dyDescent="0.25">
      <c r="H165" s="21"/>
      <c r="L165">
        <v>130</v>
      </c>
    </row>
    <row r="166" spans="8:22" x14ac:dyDescent="0.25">
      <c r="H166" s="24"/>
      <c r="L166">
        <v>160</v>
      </c>
    </row>
    <row r="167" spans="8:22" x14ac:dyDescent="0.25">
      <c r="H167" s="24"/>
      <c r="L167">
        <f>SUM(L89:L166)</f>
        <v>290</v>
      </c>
    </row>
    <row r="168" spans="8:22" x14ac:dyDescent="0.25">
      <c r="H168" s="24"/>
    </row>
    <row r="169" spans="8:22" x14ac:dyDescent="0.25">
      <c r="H169" s="24"/>
      <c r="V169">
        <v>33406</v>
      </c>
    </row>
    <row r="170" spans="8:22" x14ac:dyDescent="0.25">
      <c r="H170" s="24"/>
    </row>
    <row r="171" spans="8:22" x14ac:dyDescent="0.25">
      <c r="H171" s="24"/>
    </row>
    <row r="172" spans="8:22" x14ac:dyDescent="0.25">
      <c r="H172" s="24"/>
    </row>
    <row r="173" spans="8:22" x14ac:dyDescent="0.25">
      <c r="H173" s="24"/>
    </row>
    <row r="174" spans="8:22" x14ac:dyDescent="0.25">
      <c r="H174" s="24"/>
    </row>
    <row r="175" spans="8:22" x14ac:dyDescent="0.25">
      <c r="H175" s="24"/>
    </row>
    <row r="176" spans="8:22" x14ac:dyDescent="0.25">
      <c r="H176" s="24"/>
    </row>
    <row r="177" spans="8:8" x14ac:dyDescent="0.25">
      <c r="H177" s="24"/>
    </row>
    <row r="178" spans="8:8" x14ac:dyDescent="0.25">
      <c r="H178" s="24"/>
    </row>
    <row r="179" spans="8:8" x14ac:dyDescent="0.25">
      <c r="H179" s="24"/>
    </row>
    <row r="180" spans="8:8" x14ac:dyDescent="0.25">
      <c r="H180" s="24"/>
    </row>
    <row r="181" spans="8:8" x14ac:dyDescent="0.25">
      <c r="H181" s="24"/>
    </row>
    <row r="182" spans="8:8" x14ac:dyDescent="0.25">
      <c r="H182" s="24"/>
    </row>
    <row r="183" spans="8:8" x14ac:dyDescent="0.25">
      <c r="H183" s="24"/>
    </row>
    <row r="184" spans="8:8" x14ac:dyDescent="0.25">
      <c r="H184" s="24"/>
    </row>
    <row r="185" spans="8:8" x14ac:dyDescent="0.25">
      <c r="H185" s="24"/>
    </row>
    <row r="186" spans="8:8" x14ac:dyDescent="0.25">
      <c r="H186" s="24"/>
    </row>
    <row r="187" spans="8:8" x14ac:dyDescent="0.25">
      <c r="H187" s="24"/>
    </row>
    <row r="188" spans="8:8" x14ac:dyDescent="0.25">
      <c r="H188" s="24"/>
    </row>
    <row r="189" spans="8:8" x14ac:dyDescent="0.25">
      <c r="H189" s="24"/>
    </row>
    <row r="190" spans="8:8" x14ac:dyDescent="0.25">
      <c r="H190" s="24"/>
    </row>
    <row r="191" spans="8:8" x14ac:dyDescent="0.25">
      <c r="H191" s="24"/>
    </row>
    <row r="192" spans="8:8" x14ac:dyDescent="0.25">
      <c r="H192" s="24"/>
    </row>
    <row r="193" spans="8:8" x14ac:dyDescent="0.25">
      <c r="H193" s="24"/>
    </row>
    <row r="194" spans="8:8" x14ac:dyDescent="0.25">
      <c r="H194" s="24"/>
    </row>
    <row r="195" spans="8:8" x14ac:dyDescent="0.25">
      <c r="H195" s="24"/>
    </row>
    <row r="196" spans="8:8" x14ac:dyDescent="0.25">
      <c r="H196" s="24"/>
    </row>
    <row r="197" spans="8:8" x14ac:dyDescent="0.25">
      <c r="H197" s="24"/>
    </row>
    <row r="198" spans="8:8" x14ac:dyDescent="0.25">
      <c r="H198" s="24"/>
    </row>
    <row r="199" spans="8:8" x14ac:dyDescent="0.25">
      <c r="H199" s="24"/>
    </row>
    <row r="200" spans="8:8" x14ac:dyDescent="0.25">
      <c r="H200" s="24"/>
    </row>
    <row r="201" spans="8:8" x14ac:dyDescent="0.25">
      <c r="H201" s="24"/>
    </row>
    <row r="202" spans="8:8" x14ac:dyDescent="0.25">
      <c r="H202" s="24"/>
    </row>
    <row r="203" spans="8:8" x14ac:dyDescent="0.25">
      <c r="H203" s="24"/>
    </row>
    <row r="204" spans="8:8" x14ac:dyDescent="0.25">
      <c r="H204" s="24"/>
    </row>
    <row r="205" spans="8:8" x14ac:dyDescent="0.25">
      <c r="H205" s="24"/>
    </row>
    <row r="206" spans="8:8" x14ac:dyDescent="0.25">
      <c r="H206" s="24"/>
    </row>
    <row r="207" spans="8:8" x14ac:dyDescent="0.25">
      <c r="H207" s="24"/>
    </row>
    <row r="208" spans="8:8" x14ac:dyDescent="0.25">
      <c r="H208" s="24"/>
    </row>
    <row r="209" spans="8:8" x14ac:dyDescent="0.25">
      <c r="H209" s="24"/>
    </row>
    <row r="210" spans="8:8" x14ac:dyDescent="0.25">
      <c r="H210" s="24"/>
    </row>
    <row r="211" spans="8:8" x14ac:dyDescent="0.25">
      <c r="H211" s="24"/>
    </row>
    <row r="212" spans="8:8" x14ac:dyDescent="0.25">
      <c r="H212" s="24"/>
    </row>
    <row r="213" spans="8:8" x14ac:dyDescent="0.25">
      <c r="H213" s="24"/>
    </row>
    <row r="214" spans="8:8" x14ac:dyDescent="0.25">
      <c r="H214" s="24"/>
    </row>
    <row r="215" spans="8:8" x14ac:dyDescent="0.25">
      <c r="H215" s="24"/>
    </row>
    <row r="216" spans="8:8" x14ac:dyDescent="0.25">
      <c r="H216" s="24"/>
    </row>
    <row r="217" spans="8:8" x14ac:dyDescent="0.25">
      <c r="H217" s="24"/>
    </row>
    <row r="218" spans="8:8" x14ac:dyDescent="0.25">
      <c r="H218" s="24"/>
    </row>
    <row r="219" spans="8:8" x14ac:dyDescent="0.25">
      <c r="H219" s="24"/>
    </row>
    <row r="220" spans="8:8" x14ac:dyDescent="0.25">
      <c r="H220" s="24"/>
    </row>
    <row r="221" spans="8:8" x14ac:dyDescent="0.25">
      <c r="H221" s="24"/>
    </row>
    <row r="222" spans="8:8" x14ac:dyDescent="0.25">
      <c r="H222" s="24"/>
    </row>
    <row r="223" spans="8:8" x14ac:dyDescent="0.25">
      <c r="H223" s="24"/>
    </row>
    <row r="224" spans="8:8" x14ac:dyDescent="0.25">
      <c r="H224" s="24"/>
    </row>
    <row r="225" spans="8:8" x14ac:dyDescent="0.25">
      <c r="H225" s="24"/>
    </row>
    <row r="226" spans="8:8" x14ac:dyDescent="0.25">
      <c r="H226" s="24"/>
    </row>
    <row r="227" spans="8:8" x14ac:dyDescent="0.25">
      <c r="H227" s="24"/>
    </row>
    <row r="228" spans="8:8" x14ac:dyDescent="0.25">
      <c r="H228" s="24"/>
    </row>
    <row r="229" spans="8:8" x14ac:dyDescent="0.25">
      <c r="H229" s="24"/>
    </row>
    <row r="230" spans="8:8" x14ac:dyDescent="0.25">
      <c r="H230" s="24"/>
    </row>
    <row r="231" spans="8:8" x14ac:dyDescent="0.25">
      <c r="H231" s="24"/>
    </row>
    <row r="232" spans="8:8" x14ac:dyDescent="0.25">
      <c r="H232" s="24"/>
    </row>
    <row r="233" spans="8:8" x14ac:dyDescent="0.25">
      <c r="H233" s="24"/>
    </row>
    <row r="234" spans="8:8" x14ac:dyDescent="0.25">
      <c r="H234" s="24"/>
    </row>
    <row r="235" spans="8:8" x14ac:dyDescent="0.25">
      <c r="H235" s="24"/>
    </row>
    <row r="236" spans="8:8" x14ac:dyDescent="0.25">
      <c r="H236" s="24"/>
    </row>
    <row r="237" spans="8:8" x14ac:dyDescent="0.25">
      <c r="H237" s="24"/>
    </row>
    <row r="238" spans="8:8" x14ac:dyDescent="0.25">
      <c r="H238" s="24"/>
    </row>
    <row r="239" spans="8:8" x14ac:dyDescent="0.25">
      <c r="H239" s="24"/>
    </row>
    <row r="240" spans="8:8" x14ac:dyDescent="0.25">
      <c r="H240" s="24"/>
    </row>
    <row r="241" spans="8:8" x14ac:dyDescent="0.25">
      <c r="H241" s="24"/>
    </row>
    <row r="242" spans="8:8" x14ac:dyDescent="0.25">
      <c r="H242" s="24"/>
    </row>
    <row r="243" spans="8:8" x14ac:dyDescent="0.25">
      <c r="H243" s="24"/>
    </row>
    <row r="244" spans="8:8" x14ac:dyDescent="0.25">
      <c r="H244" s="24"/>
    </row>
    <row r="245" spans="8:8" x14ac:dyDescent="0.25">
      <c r="H245" s="24"/>
    </row>
    <row r="246" spans="8:8" x14ac:dyDescent="0.25">
      <c r="H246" s="24"/>
    </row>
    <row r="247" spans="8:8" x14ac:dyDescent="0.25">
      <c r="H247" s="24"/>
    </row>
    <row r="248" spans="8:8" x14ac:dyDescent="0.25">
      <c r="H248" s="24"/>
    </row>
    <row r="249" spans="8:8" x14ac:dyDescent="0.25">
      <c r="H249" s="24"/>
    </row>
    <row r="250" spans="8:8" x14ac:dyDescent="0.25">
      <c r="H250" s="24"/>
    </row>
    <row r="251" spans="8:8" x14ac:dyDescent="0.25">
      <c r="H251" s="24"/>
    </row>
    <row r="252" spans="8:8" x14ac:dyDescent="0.25">
      <c r="H252" s="24"/>
    </row>
    <row r="253" spans="8:8" x14ac:dyDescent="0.25">
      <c r="H253" s="24"/>
    </row>
    <row r="254" spans="8:8" x14ac:dyDescent="0.25">
      <c r="H254" s="24"/>
    </row>
    <row r="255" spans="8:8" x14ac:dyDescent="0.25">
      <c r="H255" s="24"/>
    </row>
    <row r="256" spans="8:8" x14ac:dyDescent="0.25">
      <c r="H256" s="24"/>
    </row>
    <row r="257" spans="8:8" x14ac:dyDescent="0.25">
      <c r="H257" s="24"/>
    </row>
    <row r="258" spans="8:8" x14ac:dyDescent="0.25">
      <c r="H258" s="24"/>
    </row>
    <row r="259" spans="8:8" x14ac:dyDescent="0.25">
      <c r="H259" s="24"/>
    </row>
    <row r="260" spans="8:8" x14ac:dyDescent="0.25">
      <c r="H260" s="24"/>
    </row>
    <row r="261" spans="8:8" x14ac:dyDescent="0.25">
      <c r="H261" s="24"/>
    </row>
    <row r="262" spans="8:8" x14ac:dyDescent="0.25">
      <c r="H262" s="24"/>
    </row>
    <row r="263" spans="8:8" x14ac:dyDescent="0.25">
      <c r="H263" s="24"/>
    </row>
    <row r="264" spans="8:8" x14ac:dyDescent="0.25">
      <c r="H264" s="24"/>
    </row>
    <row r="265" spans="8:8" x14ac:dyDescent="0.25">
      <c r="H265" s="24"/>
    </row>
    <row r="266" spans="8:8" x14ac:dyDescent="0.25">
      <c r="H266" s="24"/>
    </row>
    <row r="267" spans="8:8" x14ac:dyDescent="0.25">
      <c r="H267" s="24"/>
    </row>
    <row r="268" spans="8:8" x14ac:dyDescent="0.25">
      <c r="H268" s="24"/>
    </row>
    <row r="269" spans="8:8" x14ac:dyDescent="0.25">
      <c r="H269" s="24"/>
    </row>
    <row r="270" spans="8:8" x14ac:dyDescent="0.25">
      <c r="H270" s="24"/>
    </row>
    <row r="271" spans="8:8" x14ac:dyDescent="0.25">
      <c r="H271" s="24"/>
    </row>
    <row r="272" spans="8:8" x14ac:dyDescent="0.25">
      <c r="H272" s="24"/>
    </row>
    <row r="273" spans="8:8" x14ac:dyDescent="0.25">
      <c r="H273" s="24"/>
    </row>
    <row r="274" spans="8:8" x14ac:dyDescent="0.25">
      <c r="H274" s="24"/>
    </row>
    <row r="275" spans="8:8" x14ac:dyDescent="0.25">
      <c r="H275" s="24"/>
    </row>
    <row r="276" spans="8:8" x14ac:dyDescent="0.25">
      <c r="H276" s="24"/>
    </row>
    <row r="277" spans="8:8" x14ac:dyDescent="0.25">
      <c r="H277" s="24"/>
    </row>
    <row r="278" spans="8:8" x14ac:dyDescent="0.25">
      <c r="H278" s="24"/>
    </row>
    <row r="279" spans="8:8" x14ac:dyDescent="0.25">
      <c r="H279" s="24"/>
    </row>
    <row r="280" spans="8:8" x14ac:dyDescent="0.25">
      <c r="H280" s="24"/>
    </row>
    <row r="281" spans="8:8" x14ac:dyDescent="0.25">
      <c r="H281" s="24"/>
    </row>
    <row r="282" spans="8:8" x14ac:dyDescent="0.25">
      <c r="H282" s="24"/>
    </row>
    <row r="283" spans="8:8" x14ac:dyDescent="0.25">
      <c r="H283" s="24"/>
    </row>
    <row r="284" spans="8:8" x14ac:dyDescent="0.25">
      <c r="H284" s="24"/>
    </row>
    <row r="285" spans="8:8" x14ac:dyDescent="0.25">
      <c r="H285" s="24"/>
    </row>
    <row r="286" spans="8:8" x14ac:dyDescent="0.25">
      <c r="H286" s="24"/>
    </row>
    <row r="287" spans="8:8" x14ac:dyDescent="0.25">
      <c r="H287" s="24"/>
    </row>
    <row r="288" spans="8:8" x14ac:dyDescent="0.25">
      <c r="H288" s="24"/>
    </row>
    <row r="289" spans="8:8" x14ac:dyDescent="0.25">
      <c r="H289" s="24"/>
    </row>
    <row r="290" spans="8:8" x14ac:dyDescent="0.25">
      <c r="H290" s="24"/>
    </row>
    <row r="291" spans="8:8" x14ac:dyDescent="0.25">
      <c r="H291" s="24"/>
    </row>
    <row r="292" spans="8:8" x14ac:dyDescent="0.25">
      <c r="H292" s="24"/>
    </row>
    <row r="293" spans="8:8" x14ac:dyDescent="0.25">
      <c r="H293" s="24"/>
    </row>
    <row r="294" spans="8:8" x14ac:dyDescent="0.25">
      <c r="H294" s="24"/>
    </row>
    <row r="295" spans="8:8" x14ac:dyDescent="0.25">
      <c r="H295" s="24"/>
    </row>
    <row r="296" spans="8:8" x14ac:dyDescent="0.25">
      <c r="H296" s="24"/>
    </row>
    <row r="297" spans="8:8" x14ac:dyDescent="0.25">
      <c r="H297" s="24"/>
    </row>
    <row r="298" spans="8:8" x14ac:dyDescent="0.25">
      <c r="H298" s="24"/>
    </row>
    <row r="299" spans="8:8" x14ac:dyDescent="0.25">
      <c r="H299" s="24"/>
    </row>
    <row r="300" spans="8:8" x14ac:dyDescent="0.25">
      <c r="H300" s="24"/>
    </row>
    <row r="301" spans="8:8" x14ac:dyDescent="0.25">
      <c r="H301" s="24"/>
    </row>
    <row r="302" spans="8:8" x14ac:dyDescent="0.25">
      <c r="H302" s="24"/>
    </row>
    <row r="303" spans="8:8" x14ac:dyDescent="0.25">
      <c r="H303" s="24"/>
    </row>
    <row r="304" spans="8:8" x14ac:dyDescent="0.25">
      <c r="H304" s="24"/>
    </row>
    <row r="305" spans="8:8" x14ac:dyDescent="0.25">
      <c r="H305" s="24"/>
    </row>
    <row r="306" spans="8:8" x14ac:dyDescent="0.25">
      <c r="H306" s="24"/>
    </row>
    <row r="307" spans="8:8" x14ac:dyDescent="0.25">
      <c r="H307" s="24"/>
    </row>
    <row r="308" spans="8:8" x14ac:dyDescent="0.25">
      <c r="H308" s="24"/>
    </row>
    <row r="309" spans="8:8" x14ac:dyDescent="0.25">
      <c r="H309" s="24"/>
    </row>
    <row r="310" spans="8:8" x14ac:dyDescent="0.25">
      <c r="H310" s="24"/>
    </row>
    <row r="311" spans="8:8" x14ac:dyDescent="0.25">
      <c r="H311" s="24"/>
    </row>
    <row r="312" spans="8:8" x14ac:dyDescent="0.25">
      <c r="H312" s="24"/>
    </row>
    <row r="313" spans="8:8" x14ac:dyDescent="0.25">
      <c r="H313" s="24"/>
    </row>
    <row r="314" spans="8:8" x14ac:dyDescent="0.25">
      <c r="H314" s="24"/>
    </row>
    <row r="315" spans="8:8" x14ac:dyDescent="0.25">
      <c r="H315" s="24"/>
    </row>
    <row r="316" spans="8:8" x14ac:dyDescent="0.25">
      <c r="H316" s="24"/>
    </row>
    <row r="317" spans="8:8" x14ac:dyDescent="0.25">
      <c r="H317" s="24"/>
    </row>
    <row r="318" spans="8:8" x14ac:dyDescent="0.25">
      <c r="H318" s="24"/>
    </row>
    <row r="319" spans="8:8" x14ac:dyDescent="0.25">
      <c r="H319" s="24"/>
    </row>
    <row r="320" spans="8:8" x14ac:dyDescent="0.25">
      <c r="H320" s="24"/>
    </row>
    <row r="321" spans="8:8" x14ac:dyDescent="0.25">
      <c r="H321" s="24"/>
    </row>
    <row r="322" spans="8:8" x14ac:dyDescent="0.25">
      <c r="H322" s="24"/>
    </row>
    <row r="323" spans="8:8" x14ac:dyDescent="0.25">
      <c r="H323" s="24"/>
    </row>
    <row r="324" spans="8:8" x14ac:dyDescent="0.25">
      <c r="H324" s="24"/>
    </row>
    <row r="325" spans="8:8" x14ac:dyDescent="0.25">
      <c r="H325" s="24"/>
    </row>
    <row r="326" spans="8:8" x14ac:dyDescent="0.25">
      <c r="H326" s="24"/>
    </row>
    <row r="327" spans="8:8" x14ac:dyDescent="0.25">
      <c r="H327" s="24"/>
    </row>
    <row r="328" spans="8:8" x14ac:dyDescent="0.25">
      <c r="H328" s="24"/>
    </row>
    <row r="329" spans="8:8" x14ac:dyDescent="0.25">
      <c r="H329" s="24"/>
    </row>
    <row r="330" spans="8:8" x14ac:dyDescent="0.25">
      <c r="H330" s="24"/>
    </row>
    <row r="331" spans="8:8" x14ac:dyDescent="0.25">
      <c r="H331" s="24"/>
    </row>
    <row r="332" spans="8:8" x14ac:dyDescent="0.25">
      <c r="H332" s="24"/>
    </row>
    <row r="333" spans="8:8" x14ac:dyDescent="0.25">
      <c r="H333" s="24"/>
    </row>
    <row r="334" spans="8:8" x14ac:dyDescent="0.25">
      <c r="H334" s="24"/>
    </row>
    <row r="335" spans="8:8" x14ac:dyDescent="0.25">
      <c r="H335" s="24"/>
    </row>
    <row r="336" spans="8:8" x14ac:dyDescent="0.25">
      <c r="H336" s="24"/>
    </row>
    <row r="337" spans="8:8" x14ac:dyDescent="0.25">
      <c r="H337" s="24"/>
    </row>
    <row r="338" spans="8:8" x14ac:dyDescent="0.25">
      <c r="H338" s="24"/>
    </row>
    <row r="339" spans="8:8" x14ac:dyDescent="0.25">
      <c r="H339" s="24"/>
    </row>
    <row r="340" spans="8:8" x14ac:dyDescent="0.25">
      <c r="H340" s="24"/>
    </row>
    <row r="341" spans="8:8" x14ac:dyDescent="0.25">
      <c r="H341" s="24"/>
    </row>
    <row r="342" spans="8:8" x14ac:dyDescent="0.25">
      <c r="H342" s="24"/>
    </row>
    <row r="343" spans="8:8" x14ac:dyDescent="0.25">
      <c r="H343" s="24"/>
    </row>
    <row r="344" spans="8:8" x14ac:dyDescent="0.25">
      <c r="H344" s="24"/>
    </row>
    <row r="345" spans="8:8" x14ac:dyDescent="0.25">
      <c r="H345" s="24"/>
    </row>
    <row r="346" spans="8:8" x14ac:dyDescent="0.25">
      <c r="H346" s="24"/>
    </row>
    <row r="347" spans="8:8" x14ac:dyDescent="0.25">
      <c r="H347" s="24"/>
    </row>
    <row r="348" spans="8:8" x14ac:dyDescent="0.25">
      <c r="H348" s="24"/>
    </row>
    <row r="349" spans="8:8" x14ac:dyDescent="0.25">
      <c r="H349" s="24"/>
    </row>
    <row r="350" spans="8:8" x14ac:dyDescent="0.25">
      <c r="H350" s="24"/>
    </row>
    <row r="351" spans="8:8" x14ac:dyDescent="0.25">
      <c r="H351" s="24"/>
    </row>
    <row r="352" spans="8:8" x14ac:dyDescent="0.25">
      <c r="H352" s="24"/>
    </row>
    <row r="353" spans="8:8" x14ac:dyDescent="0.25">
      <c r="H353" s="24"/>
    </row>
    <row r="354" spans="8:8" x14ac:dyDescent="0.25">
      <c r="H354" s="24"/>
    </row>
    <row r="355" spans="8:8" x14ac:dyDescent="0.25">
      <c r="H355" s="24"/>
    </row>
    <row r="356" spans="8:8" x14ac:dyDescent="0.25">
      <c r="H356" s="24"/>
    </row>
    <row r="357" spans="8:8" x14ac:dyDescent="0.25">
      <c r="H357" s="24"/>
    </row>
    <row r="358" spans="8:8" x14ac:dyDescent="0.25">
      <c r="H358" s="24"/>
    </row>
    <row r="359" spans="8:8" x14ac:dyDescent="0.25">
      <c r="H359" s="24"/>
    </row>
    <row r="360" spans="8:8" x14ac:dyDescent="0.25">
      <c r="H360" s="24"/>
    </row>
    <row r="361" spans="8:8" x14ac:dyDescent="0.25">
      <c r="H361" s="24"/>
    </row>
    <row r="362" spans="8:8" x14ac:dyDescent="0.25">
      <c r="H362" s="24"/>
    </row>
    <row r="363" spans="8:8" x14ac:dyDescent="0.25">
      <c r="H363" s="24"/>
    </row>
    <row r="364" spans="8:8" x14ac:dyDescent="0.25">
      <c r="H364" s="24"/>
    </row>
    <row r="365" spans="8:8" x14ac:dyDescent="0.25">
      <c r="H365" s="24"/>
    </row>
    <row r="366" spans="8:8" x14ac:dyDescent="0.25">
      <c r="H366" s="24"/>
    </row>
    <row r="367" spans="8:8" x14ac:dyDescent="0.25">
      <c r="H367" s="24"/>
    </row>
    <row r="368" spans="8:8" x14ac:dyDescent="0.25">
      <c r="H368" s="24"/>
    </row>
    <row r="369" spans="8:8" x14ac:dyDescent="0.25">
      <c r="H369" s="24"/>
    </row>
    <row r="370" spans="8:8" x14ac:dyDescent="0.25">
      <c r="H370" s="24"/>
    </row>
    <row r="371" spans="8:8" x14ac:dyDescent="0.25">
      <c r="H371" s="24"/>
    </row>
    <row r="372" spans="8:8" x14ac:dyDescent="0.25">
      <c r="H372" s="24"/>
    </row>
    <row r="373" spans="8:8" x14ac:dyDescent="0.25">
      <c r="H373" s="24"/>
    </row>
    <row r="374" spans="8:8" x14ac:dyDescent="0.25">
      <c r="H374" s="24"/>
    </row>
    <row r="375" spans="8:8" x14ac:dyDescent="0.25">
      <c r="H375" s="24"/>
    </row>
    <row r="376" spans="8:8" x14ac:dyDescent="0.25">
      <c r="H376" s="24"/>
    </row>
    <row r="377" spans="8:8" x14ac:dyDescent="0.25">
      <c r="H377" s="24"/>
    </row>
    <row r="378" spans="8:8" x14ac:dyDescent="0.25">
      <c r="H378" s="24"/>
    </row>
    <row r="379" spans="8:8" x14ac:dyDescent="0.25">
      <c r="H379" s="24"/>
    </row>
    <row r="380" spans="8:8" x14ac:dyDescent="0.25">
      <c r="H380" s="24"/>
    </row>
    <row r="381" spans="8:8" x14ac:dyDescent="0.25">
      <c r="H381" s="24"/>
    </row>
    <row r="382" spans="8:8" x14ac:dyDescent="0.25">
      <c r="H382" s="24"/>
    </row>
    <row r="383" spans="8:8" x14ac:dyDescent="0.25">
      <c r="H383" s="24"/>
    </row>
    <row r="384" spans="8:8" x14ac:dyDescent="0.25">
      <c r="H384" s="24"/>
    </row>
    <row r="385" spans="8:8" x14ac:dyDescent="0.25">
      <c r="H385" s="24"/>
    </row>
    <row r="386" spans="8:8" x14ac:dyDescent="0.25">
      <c r="H386" s="24"/>
    </row>
    <row r="387" spans="8:8" x14ac:dyDescent="0.25">
      <c r="H387" s="24"/>
    </row>
    <row r="388" spans="8:8" x14ac:dyDescent="0.25">
      <c r="H388" s="24"/>
    </row>
    <row r="389" spans="8:8" x14ac:dyDescent="0.25">
      <c r="H389" s="24"/>
    </row>
    <row r="390" spans="8:8" x14ac:dyDescent="0.25">
      <c r="H390" s="24"/>
    </row>
    <row r="391" spans="8:8" x14ac:dyDescent="0.25">
      <c r="H391" s="24"/>
    </row>
    <row r="392" spans="8:8" x14ac:dyDescent="0.25">
      <c r="H392" s="24"/>
    </row>
    <row r="393" spans="8:8" x14ac:dyDescent="0.25">
      <c r="H393" s="24"/>
    </row>
    <row r="394" spans="8:8" x14ac:dyDescent="0.25">
      <c r="H394" s="24"/>
    </row>
    <row r="395" spans="8:8" x14ac:dyDescent="0.25">
      <c r="H395" s="24"/>
    </row>
    <row r="396" spans="8:8" x14ac:dyDescent="0.25">
      <c r="H396" s="24"/>
    </row>
    <row r="397" spans="8:8" x14ac:dyDescent="0.25">
      <c r="H397" s="24"/>
    </row>
    <row r="398" spans="8:8" x14ac:dyDescent="0.25">
      <c r="H398" s="24"/>
    </row>
    <row r="399" spans="8:8" x14ac:dyDescent="0.25">
      <c r="H399" s="24"/>
    </row>
    <row r="400" spans="8:8" x14ac:dyDescent="0.25">
      <c r="H400" s="24"/>
    </row>
    <row r="401" spans="8:8" x14ac:dyDescent="0.25">
      <c r="H401" s="24"/>
    </row>
    <row r="402" spans="8:8" x14ac:dyDescent="0.25">
      <c r="H402" s="24"/>
    </row>
    <row r="403" spans="8:8" x14ac:dyDescent="0.25">
      <c r="H403" s="24"/>
    </row>
    <row r="404" spans="8:8" x14ac:dyDescent="0.25">
      <c r="H404" s="24"/>
    </row>
    <row r="405" spans="8:8" x14ac:dyDescent="0.25">
      <c r="H405" s="24"/>
    </row>
    <row r="406" spans="8:8" x14ac:dyDescent="0.25">
      <c r="H406" s="24"/>
    </row>
    <row r="407" spans="8:8" x14ac:dyDescent="0.25">
      <c r="H407" s="24"/>
    </row>
    <row r="408" spans="8:8" x14ac:dyDescent="0.25">
      <c r="H408" s="24"/>
    </row>
    <row r="409" spans="8:8" x14ac:dyDescent="0.25">
      <c r="H409" s="24"/>
    </row>
    <row r="410" spans="8:8" x14ac:dyDescent="0.25">
      <c r="H410" s="24"/>
    </row>
    <row r="411" spans="8:8" x14ac:dyDescent="0.25">
      <c r="H411" s="24"/>
    </row>
    <row r="412" spans="8:8" x14ac:dyDescent="0.25">
      <c r="H412" s="24"/>
    </row>
    <row r="413" spans="8:8" x14ac:dyDescent="0.25">
      <c r="H413" s="24"/>
    </row>
    <row r="414" spans="8:8" x14ac:dyDescent="0.25">
      <c r="H414" s="24"/>
    </row>
    <row r="415" spans="8:8" x14ac:dyDescent="0.25">
      <c r="H415" s="24"/>
    </row>
    <row r="416" spans="8:8" x14ac:dyDescent="0.25">
      <c r="H416" s="24"/>
    </row>
    <row r="417" spans="8:8" x14ac:dyDescent="0.25">
      <c r="H417" s="24"/>
    </row>
    <row r="418" spans="8:8" x14ac:dyDescent="0.25">
      <c r="H418" s="24"/>
    </row>
    <row r="419" spans="8:8" x14ac:dyDescent="0.25">
      <c r="H419" s="24"/>
    </row>
    <row r="420" spans="8:8" x14ac:dyDescent="0.25">
      <c r="H420" s="24"/>
    </row>
    <row r="421" spans="8:8" x14ac:dyDescent="0.25">
      <c r="H421" s="24"/>
    </row>
    <row r="422" spans="8:8" x14ac:dyDescent="0.25">
      <c r="H422" s="24"/>
    </row>
    <row r="423" spans="8:8" x14ac:dyDescent="0.25">
      <c r="H423" s="24"/>
    </row>
    <row r="424" spans="8:8" x14ac:dyDescent="0.25">
      <c r="H424" s="24"/>
    </row>
    <row r="425" spans="8:8" x14ac:dyDescent="0.25">
      <c r="H425" s="24"/>
    </row>
    <row r="426" spans="8:8" x14ac:dyDescent="0.25">
      <c r="H426" s="24"/>
    </row>
    <row r="427" spans="8:8" x14ac:dyDescent="0.25">
      <c r="H427" s="24"/>
    </row>
    <row r="428" spans="8:8" x14ac:dyDescent="0.25">
      <c r="H428" s="24"/>
    </row>
    <row r="429" spans="8:8" x14ac:dyDescent="0.25">
      <c r="H429" s="24"/>
    </row>
    <row r="430" spans="8:8" x14ac:dyDescent="0.25">
      <c r="H430" s="24"/>
    </row>
  </sheetData>
  <mergeCells count="155">
    <mergeCell ref="A2:BG3"/>
    <mergeCell ref="B5:D7"/>
    <mergeCell ref="E5:E7"/>
    <mergeCell ref="F5:F7"/>
    <mergeCell ref="G5:G7"/>
    <mergeCell ref="H5:H7"/>
    <mergeCell ref="I5:Q5"/>
    <mergeCell ref="R5:S5"/>
    <mergeCell ref="T5:AB5"/>
    <mergeCell ref="AD5:AL5"/>
    <mergeCell ref="AN5:AV5"/>
    <mergeCell ref="AX5:BF5"/>
    <mergeCell ref="I6:J6"/>
    <mergeCell ref="K6:K7"/>
    <mergeCell ref="L6:M6"/>
    <mergeCell ref="N6:N7"/>
    <mergeCell ref="O6:P6"/>
    <mergeCell ref="Q6:Q7"/>
    <mergeCell ref="R6:R7"/>
    <mergeCell ref="S6:S7"/>
    <mergeCell ref="AD6:AE6"/>
    <mergeCell ref="AF6:AF7"/>
    <mergeCell ref="AG6:AH6"/>
    <mergeCell ref="AI6:AI7"/>
    <mergeCell ref="AJ6:AK6"/>
    <mergeCell ref="AL6:AL7"/>
    <mergeCell ref="T6:U6"/>
    <mergeCell ref="V6:V7"/>
    <mergeCell ref="W6:X6"/>
    <mergeCell ref="Y6:Y7"/>
    <mergeCell ref="Z6:AA6"/>
    <mergeCell ref="AB6:AB7"/>
    <mergeCell ref="AX6:AY6"/>
    <mergeCell ref="AZ6:AZ7"/>
    <mergeCell ref="BA6:BB6"/>
    <mergeCell ref="BC6:BC7"/>
    <mergeCell ref="BD6:BE6"/>
    <mergeCell ref="BF6:BF7"/>
    <mergeCell ref="AN6:AO6"/>
    <mergeCell ref="AP6:AP7"/>
    <mergeCell ref="AQ6:AR6"/>
    <mergeCell ref="AS6:AS7"/>
    <mergeCell ref="AT6:AU6"/>
    <mergeCell ref="AV6:AV7"/>
    <mergeCell ref="B8:D8"/>
    <mergeCell ref="E8:E9"/>
    <mergeCell ref="F8:F9"/>
    <mergeCell ref="G8:G9"/>
    <mergeCell ref="B9:D9"/>
    <mergeCell ref="B10:D10"/>
    <mergeCell ref="E10:E11"/>
    <mergeCell ref="F10:F11"/>
    <mergeCell ref="G10:G11"/>
    <mergeCell ref="B11:D11"/>
    <mergeCell ref="B16:D16"/>
    <mergeCell ref="B17:D17"/>
    <mergeCell ref="E17:E18"/>
    <mergeCell ref="F17:F18"/>
    <mergeCell ref="G17:G18"/>
    <mergeCell ref="B18:D18"/>
    <mergeCell ref="B12:D12"/>
    <mergeCell ref="E12:E13"/>
    <mergeCell ref="F12:F13"/>
    <mergeCell ref="G12:G13"/>
    <mergeCell ref="B13:D13"/>
    <mergeCell ref="B14:D14"/>
    <mergeCell ref="E14:E15"/>
    <mergeCell ref="F14:F15"/>
    <mergeCell ref="G14:G15"/>
    <mergeCell ref="B15:D15"/>
    <mergeCell ref="B19:D19"/>
    <mergeCell ref="E19:E20"/>
    <mergeCell ref="F19:F20"/>
    <mergeCell ref="G19:G20"/>
    <mergeCell ref="B20:D20"/>
    <mergeCell ref="B21:D21"/>
    <mergeCell ref="E21:E22"/>
    <mergeCell ref="F21:F22"/>
    <mergeCell ref="G21:G22"/>
    <mergeCell ref="B22:D22"/>
    <mergeCell ref="B27:D27"/>
    <mergeCell ref="E27:E28"/>
    <mergeCell ref="F27:F28"/>
    <mergeCell ref="G27:G28"/>
    <mergeCell ref="B28:D28"/>
    <mergeCell ref="B29:D29"/>
    <mergeCell ref="B23:D23"/>
    <mergeCell ref="B24:D24"/>
    <mergeCell ref="B25:D25"/>
    <mergeCell ref="E25:E26"/>
    <mergeCell ref="F25:F26"/>
    <mergeCell ref="G25:G26"/>
    <mergeCell ref="B26:D26"/>
    <mergeCell ref="B36:D36"/>
    <mergeCell ref="B37:D37"/>
    <mergeCell ref="B38:D38"/>
    <mergeCell ref="E38:E39"/>
    <mergeCell ref="F38:F39"/>
    <mergeCell ref="G38:G39"/>
    <mergeCell ref="B39:D39"/>
    <mergeCell ref="B30:D30"/>
    <mergeCell ref="B31:D31"/>
    <mergeCell ref="B32:D32"/>
    <mergeCell ref="B33:D33"/>
    <mergeCell ref="B34:D34"/>
    <mergeCell ref="B35:D35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W89:X89"/>
    <mergeCell ref="B82:D82"/>
    <mergeCell ref="B83:D83"/>
    <mergeCell ref="B84:D84"/>
    <mergeCell ref="B85:D85"/>
    <mergeCell ref="B87:D87"/>
    <mergeCell ref="B89:E89"/>
    <mergeCell ref="B76:D76"/>
    <mergeCell ref="B77:D77"/>
    <mergeCell ref="B78:D78"/>
    <mergeCell ref="B79:D79"/>
    <mergeCell ref="B80:D80"/>
    <mergeCell ref="B81:D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 INICIO 2017-A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2017-11-08T18:20:04Z</dcterms:modified>
</cp:coreProperties>
</file>