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onica Programacion\Desktop\4TO TRIMESTRE\FORMATOS 4TO TRIMESTRE PAG COBAO\FRACC XXX\"/>
    </mc:Choice>
  </mc:AlternateContent>
  <bookViews>
    <workbookView xWindow="0" yWindow="0" windowWidth="20490" windowHeight="7155"/>
  </bookViews>
  <sheets>
    <sheet name="INICIO 2017-B" sheetId="66" r:id="rId1"/>
  </sheets>
  <calcPr calcId="171027"/>
  <fileRecoveryPr autoRecover="0"/>
</workbook>
</file>

<file path=xl/calcChain.xml><?xml version="1.0" encoding="utf-8"?>
<calcChain xmlns="http://schemas.openxmlformats.org/spreadsheetml/2006/main">
  <c r="N87" i="66" l="1"/>
  <c r="BF87" i="66"/>
  <c r="BF9" i="66"/>
  <c r="BF10" i="66"/>
  <c r="BF11" i="66"/>
  <c r="BF12" i="66"/>
  <c r="BF13" i="66"/>
  <c r="BF14" i="66"/>
  <c r="BF15" i="66"/>
  <c r="BF16" i="66"/>
  <c r="BF17" i="66"/>
  <c r="BF18" i="66"/>
  <c r="BF19" i="66"/>
  <c r="BF20" i="66"/>
  <c r="BF21" i="66"/>
  <c r="BF22" i="66"/>
  <c r="BF23" i="66"/>
  <c r="BF24" i="66"/>
  <c r="BF25" i="66"/>
  <c r="BF26" i="66"/>
  <c r="BF27" i="66"/>
  <c r="BF28" i="66"/>
  <c r="BF29" i="66"/>
  <c r="BF30" i="66"/>
  <c r="BF31" i="66"/>
  <c r="BF32" i="66"/>
  <c r="BF33" i="66"/>
  <c r="BF34" i="66"/>
  <c r="BF35" i="66"/>
  <c r="BF36" i="66"/>
  <c r="BF37" i="66"/>
  <c r="BF38" i="66"/>
  <c r="BF39" i="66"/>
  <c r="BF40" i="66"/>
  <c r="BF41" i="66"/>
  <c r="BF42" i="66"/>
  <c r="BF43" i="66"/>
  <c r="BF44" i="66"/>
  <c r="BF45" i="66"/>
  <c r="BF46" i="66"/>
  <c r="BF47" i="66"/>
  <c r="BF48" i="66"/>
  <c r="BF49" i="66"/>
  <c r="BF50" i="66"/>
  <c r="BF51" i="66"/>
  <c r="BF52" i="66"/>
  <c r="BF53" i="66"/>
  <c r="BF54" i="66"/>
  <c r="BF55" i="66"/>
  <c r="BF56" i="66"/>
  <c r="BF57" i="66"/>
  <c r="BF58" i="66"/>
  <c r="BF59" i="66"/>
  <c r="BF60" i="66"/>
  <c r="BF61" i="66"/>
  <c r="BF62" i="66"/>
  <c r="BF63" i="66"/>
  <c r="BF64" i="66"/>
  <c r="BF65" i="66"/>
  <c r="BF66" i="66"/>
  <c r="BF67" i="66"/>
  <c r="BF68" i="66"/>
  <c r="BF69" i="66"/>
  <c r="BF70" i="66"/>
  <c r="BF71" i="66"/>
  <c r="BF72" i="66"/>
  <c r="BF73" i="66"/>
  <c r="BF74" i="66"/>
  <c r="BF75" i="66"/>
  <c r="BF76" i="66"/>
  <c r="BF77" i="66"/>
  <c r="BF78" i="66"/>
  <c r="BF79" i="66"/>
  <c r="BF80" i="66"/>
  <c r="BF81" i="66"/>
  <c r="BF82" i="66"/>
  <c r="BF83" i="66"/>
  <c r="BF84" i="66"/>
  <c r="BF85" i="66"/>
  <c r="BF8" i="66"/>
  <c r="BC88" i="66"/>
  <c r="AS88" i="66"/>
  <c r="AB17" i="66"/>
  <c r="AB18" i="66"/>
  <c r="AB19" i="66"/>
  <c r="AB20" i="66"/>
  <c r="AB21" i="66"/>
  <c r="AB22" i="66"/>
  <c r="AB23" i="66"/>
  <c r="AB24" i="66"/>
  <c r="AB25" i="66"/>
  <c r="AB26" i="66"/>
  <c r="AB27" i="66"/>
  <c r="AB28" i="66"/>
  <c r="AB29" i="66"/>
  <c r="AB30" i="66"/>
  <c r="AB31" i="66"/>
  <c r="AB32" i="66"/>
  <c r="AB33" i="66"/>
  <c r="AB8" i="66"/>
  <c r="AB9" i="66"/>
  <c r="AB10" i="66"/>
  <c r="AB11" i="66"/>
  <c r="AB12" i="66"/>
  <c r="AB13" i="66"/>
  <c r="AB14" i="66"/>
  <c r="AB15" i="66"/>
  <c r="AV9" i="66" l="1"/>
  <c r="AV10" i="66"/>
  <c r="AV11" i="66"/>
  <c r="AV12" i="66"/>
  <c r="AV13" i="66"/>
  <c r="AV14" i="66"/>
  <c r="AV15" i="66"/>
  <c r="AV16" i="66"/>
  <c r="AV17" i="66"/>
  <c r="AV18" i="66"/>
  <c r="AV19" i="66"/>
  <c r="AV20" i="66"/>
  <c r="AV21" i="66"/>
  <c r="AV22" i="66"/>
  <c r="AV23" i="66"/>
  <c r="AV24" i="66"/>
  <c r="AV25" i="66"/>
  <c r="AV26" i="66"/>
  <c r="AV27" i="66"/>
  <c r="AV28" i="66"/>
  <c r="AV29" i="66"/>
  <c r="AV30" i="66"/>
  <c r="AV31" i="66"/>
  <c r="AV32" i="66"/>
  <c r="AV33" i="66"/>
  <c r="AV34" i="66"/>
  <c r="AV35" i="66"/>
  <c r="AV36" i="66"/>
  <c r="AV37" i="66"/>
  <c r="AV38" i="66"/>
  <c r="AV39" i="66"/>
  <c r="AV40" i="66"/>
  <c r="AV41" i="66"/>
  <c r="AV42" i="66"/>
  <c r="AV43" i="66"/>
  <c r="AV44" i="66"/>
  <c r="AV45" i="66"/>
  <c r="AV46" i="66"/>
  <c r="AV47" i="66"/>
  <c r="AV48" i="66"/>
  <c r="AV49" i="66"/>
  <c r="AV50" i="66"/>
  <c r="AV51" i="66"/>
  <c r="AV52" i="66"/>
  <c r="AV53" i="66"/>
  <c r="AV54" i="66"/>
  <c r="AV55" i="66"/>
  <c r="AV56" i="66"/>
  <c r="AV57" i="66"/>
  <c r="AV58" i="66"/>
  <c r="AV59" i="66"/>
  <c r="AV60" i="66"/>
  <c r="AV61" i="66"/>
  <c r="AV62" i="66"/>
  <c r="AV63" i="66"/>
  <c r="AV64" i="66"/>
  <c r="AV65" i="66"/>
  <c r="AV66" i="66"/>
  <c r="AV67" i="66"/>
  <c r="AV68" i="66"/>
  <c r="AV69" i="66"/>
  <c r="AV70" i="66"/>
  <c r="AV71" i="66"/>
  <c r="AV72" i="66"/>
  <c r="AV73" i="66"/>
  <c r="AV74" i="66"/>
  <c r="AV75" i="66"/>
  <c r="AV76" i="66"/>
  <c r="AV77" i="66"/>
  <c r="AV78" i="66"/>
  <c r="AV79" i="66"/>
  <c r="AV80" i="66"/>
  <c r="AV81" i="66"/>
  <c r="AV82" i="66"/>
  <c r="AV83" i="66"/>
  <c r="AV84" i="66"/>
  <c r="AV85" i="66"/>
  <c r="AV8" i="66"/>
  <c r="AL39" i="66"/>
  <c r="AV87" i="66" l="1"/>
  <c r="BJ87" i="66"/>
  <c r="BK87" i="66"/>
  <c r="BL85" i="66" l="1"/>
  <c r="BL84" i="66"/>
  <c r="BL83" i="66"/>
  <c r="BL82" i="66"/>
  <c r="BL81" i="66"/>
  <c r="BL80" i="66"/>
  <c r="BL79" i="66"/>
  <c r="BL78" i="66"/>
  <c r="BL77" i="66"/>
  <c r="BL76" i="66"/>
  <c r="BL75" i="66"/>
  <c r="BL74" i="66"/>
  <c r="BL73" i="66"/>
  <c r="BL72" i="66"/>
  <c r="BL71" i="66"/>
  <c r="BL70" i="66"/>
  <c r="BL69" i="66"/>
  <c r="BL68" i="66"/>
  <c r="BL67" i="66"/>
  <c r="BL66" i="66"/>
  <c r="BL65" i="66"/>
  <c r="BL64" i="66"/>
  <c r="BL63" i="66"/>
  <c r="BL62" i="66"/>
  <c r="BL61" i="66"/>
  <c r="BL60" i="66"/>
  <c r="BL59" i="66"/>
  <c r="BL58" i="66"/>
  <c r="BL57" i="66"/>
  <c r="BL56" i="66"/>
  <c r="BL55" i="66"/>
  <c r="BL54" i="66"/>
  <c r="BL53" i="66"/>
  <c r="BL52" i="66"/>
  <c r="BL51" i="66"/>
  <c r="BL50" i="66"/>
  <c r="BL49" i="66"/>
  <c r="BL48" i="66"/>
  <c r="BL47" i="66"/>
  <c r="BL46" i="66"/>
  <c r="BL45" i="66"/>
  <c r="BL44" i="66"/>
  <c r="BL43" i="66"/>
  <c r="BL42" i="66"/>
  <c r="BL41" i="66"/>
  <c r="BL40" i="66"/>
  <c r="BL39" i="66"/>
  <c r="BL38" i="66"/>
  <c r="BL37" i="66"/>
  <c r="BL36" i="66"/>
  <c r="BL35" i="66"/>
  <c r="BL34" i="66"/>
  <c r="BL33" i="66"/>
  <c r="BL32" i="66"/>
  <c r="BL31" i="66"/>
  <c r="BL30" i="66"/>
  <c r="BL29" i="66"/>
  <c r="BL28" i="66"/>
  <c r="BL27" i="66"/>
  <c r="BL26" i="66"/>
  <c r="BL25" i="66"/>
  <c r="BL24" i="66"/>
  <c r="BL23" i="66"/>
  <c r="BL22" i="66"/>
  <c r="BL21" i="66"/>
  <c r="BL20" i="66"/>
  <c r="BL19" i="66"/>
  <c r="BL18" i="66"/>
  <c r="BL17" i="66"/>
  <c r="BL16" i="66"/>
  <c r="BL15" i="66"/>
  <c r="BL14" i="66"/>
  <c r="BL13" i="66"/>
  <c r="BL12" i="66"/>
  <c r="BL11" i="66"/>
  <c r="BL10" i="66"/>
  <c r="BL9" i="66"/>
  <c r="BL8" i="66"/>
  <c r="BL87" i="66" l="1"/>
  <c r="AB16" i="66" l="1"/>
  <c r="AB34" i="66"/>
  <c r="AB35" i="66"/>
  <c r="AB36" i="66"/>
  <c r="AB37" i="66"/>
  <c r="AB38" i="66"/>
  <c r="AB39" i="66"/>
  <c r="AB40" i="66"/>
  <c r="AB41" i="66"/>
  <c r="AB42" i="66"/>
  <c r="AB43" i="66"/>
  <c r="AB44" i="66"/>
  <c r="AB45" i="66"/>
  <c r="AB46" i="66"/>
  <c r="AB47" i="66"/>
  <c r="AB48" i="66"/>
  <c r="AB49" i="66"/>
  <c r="AB50" i="66"/>
  <c r="AB51" i="66"/>
  <c r="AB52" i="66"/>
  <c r="AB53" i="66"/>
  <c r="AB54" i="66"/>
  <c r="AB55" i="66"/>
  <c r="AB56" i="66"/>
  <c r="AB57" i="66"/>
  <c r="AB58" i="66"/>
  <c r="AB59" i="66"/>
  <c r="AB60" i="66"/>
  <c r="AB61" i="66"/>
  <c r="AB62" i="66"/>
  <c r="AB63" i="66"/>
  <c r="AB64" i="66"/>
  <c r="AB65" i="66"/>
  <c r="AB66" i="66"/>
  <c r="AB67" i="66"/>
  <c r="AB68" i="66"/>
  <c r="AB69" i="66"/>
  <c r="AB70" i="66"/>
  <c r="AB71" i="66"/>
  <c r="AB72" i="66"/>
  <c r="AB73" i="66"/>
  <c r="AB74" i="66"/>
  <c r="AB75" i="66"/>
  <c r="AB76" i="66"/>
  <c r="AB77" i="66"/>
  <c r="AB78" i="66"/>
  <c r="AB79" i="66"/>
  <c r="AB80" i="66"/>
  <c r="AB81" i="66"/>
  <c r="AB82" i="66"/>
  <c r="AB83" i="66"/>
  <c r="AB84" i="66"/>
  <c r="AB85" i="66"/>
  <c r="AA9" i="66"/>
  <c r="AA10" i="66"/>
  <c r="AA11" i="66"/>
  <c r="AA12" i="66"/>
  <c r="AA13" i="66"/>
  <c r="AA14" i="66"/>
  <c r="AA15" i="66"/>
  <c r="AA16" i="66"/>
  <c r="AA17" i="66"/>
  <c r="AA18" i="66"/>
  <c r="AA19" i="66"/>
  <c r="AA20" i="66"/>
  <c r="AA21" i="66"/>
  <c r="AA22" i="66"/>
  <c r="AA23" i="66"/>
  <c r="AA24" i="66"/>
  <c r="AA25" i="66"/>
  <c r="AA26" i="66"/>
  <c r="AA27" i="66"/>
  <c r="AA28" i="66"/>
  <c r="AA29" i="66"/>
  <c r="AA30" i="66"/>
  <c r="AA31" i="66"/>
  <c r="AA32" i="66"/>
  <c r="AA33" i="66"/>
  <c r="AA34" i="66"/>
  <c r="AA35" i="66"/>
  <c r="AA36" i="66"/>
  <c r="AA37" i="66"/>
  <c r="AA38" i="66"/>
  <c r="AA39" i="66"/>
  <c r="AA40" i="66"/>
  <c r="AA41" i="66"/>
  <c r="AA42" i="66"/>
  <c r="AA43" i="66"/>
  <c r="AA44" i="66"/>
  <c r="AA45" i="66"/>
  <c r="AA46" i="66"/>
  <c r="AA47" i="66"/>
  <c r="AA48" i="66"/>
  <c r="AA49" i="66"/>
  <c r="AA50" i="66"/>
  <c r="AA51" i="66"/>
  <c r="AA52" i="66"/>
  <c r="AA53" i="66"/>
  <c r="AA54" i="66"/>
  <c r="AA55" i="66"/>
  <c r="AA56" i="66"/>
  <c r="AA57" i="66"/>
  <c r="AA58" i="66"/>
  <c r="AA59" i="66"/>
  <c r="AA60" i="66"/>
  <c r="AA61" i="66"/>
  <c r="AA62" i="66"/>
  <c r="AA63" i="66"/>
  <c r="AA64" i="66"/>
  <c r="AA65" i="66"/>
  <c r="AA66" i="66"/>
  <c r="AA67" i="66"/>
  <c r="AA68" i="66"/>
  <c r="AA69" i="66"/>
  <c r="AA70" i="66"/>
  <c r="AA71" i="66"/>
  <c r="AA72" i="66"/>
  <c r="AA73" i="66"/>
  <c r="AA74" i="66"/>
  <c r="AA75" i="66"/>
  <c r="AA76" i="66"/>
  <c r="AA77" i="66"/>
  <c r="AA78" i="66"/>
  <c r="AA79" i="66"/>
  <c r="AA80" i="66"/>
  <c r="AA81" i="66"/>
  <c r="AA82" i="66"/>
  <c r="AA83" i="66"/>
  <c r="AA84" i="66"/>
  <c r="AA85" i="66"/>
  <c r="AA8" i="66"/>
  <c r="Z9" i="66"/>
  <c r="Z10" i="66"/>
  <c r="Z11" i="66"/>
  <c r="Z12" i="66"/>
  <c r="Z13" i="66"/>
  <c r="Z14" i="66"/>
  <c r="Z15" i="66"/>
  <c r="Z16" i="66"/>
  <c r="Z17" i="66"/>
  <c r="Z18" i="66"/>
  <c r="Z19" i="66"/>
  <c r="Z20" i="66"/>
  <c r="Z21" i="66"/>
  <c r="Z22" i="66"/>
  <c r="Z23" i="66"/>
  <c r="Z24" i="66"/>
  <c r="Z25" i="66"/>
  <c r="Z26" i="66"/>
  <c r="Z27" i="66"/>
  <c r="Z28" i="66"/>
  <c r="Z29" i="66"/>
  <c r="Z30" i="66"/>
  <c r="Z31" i="66"/>
  <c r="Z32" i="66"/>
  <c r="Z33" i="66"/>
  <c r="Z34" i="66"/>
  <c r="Z35" i="66"/>
  <c r="Z36" i="66"/>
  <c r="Z37" i="66"/>
  <c r="Z38" i="66"/>
  <c r="Z39" i="66"/>
  <c r="Z40" i="66"/>
  <c r="Z41" i="66"/>
  <c r="Z42" i="66"/>
  <c r="Z43" i="66"/>
  <c r="Z44" i="66"/>
  <c r="Z45" i="66"/>
  <c r="Z46" i="66"/>
  <c r="Z47" i="66"/>
  <c r="Z48" i="66"/>
  <c r="Z49" i="66"/>
  <c r="Z50" i="66"/>
  <c r="Z51" i="66"/>
  <c r="Z52" i="66"/>
  <c r="Z53" i="66"/>
  <c r="Z54" i="66"/>
  <c r="Z55" i="66"/>
  <c r="Z56" i="66"/>
  <c r="Z57" i="66"/>
  <c r="Z58" i="66"/>
  <c r="Z59" i="66"/>
  <c r="Z60" i="66"/>
  <c r="Z61" i="66"/>
  <c r="Z62" i="66"/>
  <c r="Z63" i="66"/>
  <c r="Z64" i="66"/>
  <c r="Z65" i="66"/>
  <c r="Z66" i="66"/>
  <c r="Z67" i="66"/>
  <c r="Z68" i="66"/>
  <c r="Z69" i="66"/>
  <c r="Z70" i="66"/>
  <c r="Z71" i="66"/>
  <c r="Z72" i="66"/>
  <c r="Z73" i="66"/>
  <c r="Z74" i="66"/>
  <c r="Z75" i="66"/>
  <c r="Z76" i="66"/>
  <c r="Z77" i="66"/>
  <c r="Z78" i="66"/>
  <c r="Z79" i="66"/>
  <c r="Z80" i="66"/>
  <c r="Z81" i="66"/>
  <c r="Z82" i="66"/>
  <c r="Z83" i="66"/>
  <c r="Z84" i="66"/>
  <c r="Z85" i="66"/>
  <c r="Z8" i="66"/>
  <c r="AB87" i="66" l="1"/>
  <c r="X87" i="66"/>
  <c r="T87" i="66"/>
  <c r="P87" i="66"/>
  <c r="BI9" i="66" l="1"/>
  <c r="BI10" i="66"/>
  <c r="BI11" i="66"/>
  <c r="BI12" i="66"/>
  <c r="BI13" i="66"/>
  <c r="BI14" i="66"/>
  <c r="BI15" i="66"/>
  <c r="BI16" i="66"/>
  <c r="BI17" i="66"/>
  <c r="BI18" i="66"/>
  <c r="BI19" i="66"/>
  <c r="BI20" i="66"/>
  <c r="BI21" i="66"/>
  <c r="BI22" i="66"/>
  <c r="BI23" i="66"/>
  <c r="BI24" i="66"/>
  <c r="BI25" i="66"/>
  <c r="BI26" i="66"/>
  <c r="BI27" i="66"/>
  <c r="BI28" i="66"/>
  <c r="BI29" i="66"/>
  <c r="BI30" i="66"/>
  <c r="BI31" i="66"/>
  <c r="BI32" i="66"/>
  <c r="BI33" i="66"/>
  <c r="BI34" i="66"/>
  <c r="BI35" i="66"/>
  <c r="BI36" i="66"/>
  <c r="BI37" i="66"/>
  <c r="BI38" i="66"/>
  <c r="BI39" i="66"/>
  <c r="BI40" i="66"/>
  <c r="BI41" i="66"/>
  <c r="BI42" i="66"/>
  <c r="BI43" i="66"/>
  <c r="BI44" i="66"/>
  <c r="BI45" i="66"/>
  <c r="BI46" i="66"/>
  <c r="BI47" i="66"/>
  <c r="BI48" i="66"/>
  <c r="BI49" i="66"/>
  <c r="BI50" i="66"/>
  <c r="BI51" i="66"/>
  <c r="BI52" i="66"/>
  <c r="BI53" i="66"/>
  <c r="BI54" i="66"/>
  <c r="BI55" i="66"/>
  <c r="BI56" i="66"/>
  <c r="BI57" i="66"/>
  <c r="BI58" i="66"/>
  <c r="BI59" i="66"/>
  <c r="BI60" i="66"/>
  <c r="BI61" i="66"/>
  <c r="BI62" i="66"/>
  <c r="BI63" i="66"/>
  <c r="BI64" i="66"/>
  <c r="BI65" i="66"/>
  <c r="BI66" i="66"/>
  <c r="BI67" i="66"/>
  <c r="BI68" i="66"/>
  <c r="BI69" i="66"/>
  <c r="BI70" i="66"/>
  <c r="BI71" i="66"/>
  <c r="BI72" i="66"/>
  <c r="BI73" i="66"/>
  <c r="BI74" i="66"/>
  <c r="BI75" i="66"/>
  <c r="BI76" i="66"/>
  <c r="BI77" i="66"/>
  <c r="BI78" i="66"/>
  <c r="BI79" i="66"/>
  <c r="BI80" i="66"/>
  <c r="BI81" i="66"/>
  <c r="BI82" i="66"/>
  <c r="BI83" i="66"/>
  <c r="BI84" i="66"/>
  <c r="BI85" i="66"/>
  <c r="BI8" i="66"/>
  <c r="BI87" i="66" l="1"/>
  <c r="H28" i="66"/>
  <c r="K28" i="66" s="1"/>
  <c r="H26" i="66"/>
  <c r="K26" i="66" s="1"/>
  <c r="H22" i="66"/>
  <c r="H20" i="66"/>
  <c r="H18" i="66"/>
  <c r="H15" i="66"/>
  <c r="H13" i="66"/>
  <c r="H11" i="66"/>
  <c r="H9" i="66"/>
  <c r="M28" i="66" l="1"/>
  <c r="M26" i="66"/>
  <c r="H39" i="66" l="1"/>
  <c r="I10" i="66" l="1"/>
  <c r="I12" i="66"/>
  <c r="I16" i="66"/>
  <c r="I23" i="66"/>
  <c r="I24" i="66"/>
  <c r="I29" i="66"/>
  <c r="I30" i="66"/>
  <c r="I31" i="66"/>
  <c r="I32" i="66"/>
  <c r="I33" i="66"/>
  <c r="I34" i="66"/>
  <c r="I35" i="66"/>
  <c r="I36" i="66"/>
  <c r="I37" i="66"/>
  <c r="I38" i="66"/>
  <c r="I40" i="66"/>
  <c r="I41" i="66"/>
  <c r="I42" i="66"/>
  <c r="I43" i="66"/>
  <c r="I44" i="66"/>
  <c r="I45" i="66"/>
  <c r="I46" i="66"/>
  <c r="I47" i="66"/>
  <c r="I48" i="66"/>
  <c r="I49" i="66"/>
  <c r="I50" i="66"/>
  <c r="I51" i="66"/>
  <c r="I52" i="66"/>
  <c r="I53" i="66"/>
  <c r="I54" i="66"/>
  <c r="I55" i="66"/>
  <c r="I56" i="66"/>
  <c r="I57" i="66"/>
  <c r="I58" i="66"/>
  <c r="I59" i="66"/>
  <c r="I60" i="66"/>
  <c r="I61" i="66"/>
  <c r="I62" i="66"/>
  <c r="I63" i="66"/>
  <c r="I64" i="66"/>
  <c r="I65" i="66"/>
  <c r="I66" i="66"/>
  <c r="I67" i="66"/>
  <c r="I68" i="66"/>
  <c r="I69" i="66"/>
  <c r="I70" i="66"/>
  <c r="I71" i="66"/>
  <c r="I72" i="66"/>
  <c r="I73" i="66"/>
  <c r="I74" i="66"/>
  <c r="I75" i="66"/>
  <c r="I76" i="66"/>
  <c r="I77" i="66"/>
  <c r="I78" i="66"/>
  <c r="I79" i="66"/>
  <c r="I80" i="66"/>
  <c r="I81" i="66"/>
  <c r="I82" i="66"/>
  <c r="I83" i="66"/>
  <c r="I84" i="66"/>
  <c r="I85" i="66"/>
  <c r="I25" i="66" l="1"/>
  <c r="I14" i="66" l="1"/>
  <c r="I19" i="66"/>
  <c r="I27" i="66"/>
  <c r="I8" i="66"/>
  <c r="I17" i="66"/>
  <c r="I21" i="66"/>
  <c r="AL10" i="66"/>
  <c r="AL12" i="66"/>
  <c r="AL14" i="66"/>
  <c r="AL16" i="66"/>
  <c r="AL17" i="66"/>
  <c r="AL19" i="66"/>
  <c r="AL21" i="66"/>
  <c r="AL23" i="66"/>
  <c r="AL24" i="66"/>
  <c r="AL25" i="66"/>
  <c r="AL27" i="66"/>
  <c r="AL29" i="66"/>
  <c r="AL30" i="66"/>
  <c r="AL31" i="66"/>
  <c r="AL32" i="66"/>
  <c r="AL33" i="66"/>
  <c r="AL34" i="66"/>
  <c r="AL35" i="66"/>
  <c r="AL36" i="66"/>
  <c r="AL37" i="66"/>
  <c r="AL38" i="66"/>
  <c r="AL40" i="66"/>
  <c r="AL41" i="66"/>
  <c r="AL42" i="66"/>
  <c r="AL43" i="66"/>
  <c r="AL44" i="66"/>
  <c r="AL45" i="66"/>
  <c r="AL46" i="66"/>
  <c r="AL47" i="66"/>
  <c r="AL48" i="66"/>
  <c r="AL49" i="66"/>
  <c r="AL50" i="66"/>
  <c r="AL51" i="66"/>
  <c r="AL52" i="66"/>
  <c r="AL53" i="66"/>
  <c r="AL54" i="66"/>
  <c r="AL55" i="66"/>
  <c r="AL56" i="66"/>
  <c r="AL57" i="66"/>
  <c r="AL58" i="66"/>
  <c r="AL59" i="66"/>
  <c r="AL60" i="66"/>
  <c r="AL61" i="66"/>
  <c r="AL62" i="66"/>
  <c r="AL63" i="66"/>
  <c r="AL64" i="66"/>
  <c r="AL65" i="66"/>
  <c r="AL66" i="66"/>
  <c r="AL67" i="66"/>
  <c r="AL68" i="66"/>
  <c r="AL69" i="66"/>
  <c r="AL70" i="66"/>
  <c r="AL71" i="66"/>
  <c r="AL72" i="66"/>
  <c r="AL73" i="66"/>
  <c r="AL74" i="66"/>
  <c r="AL75" i="66"/>
  <c r="AL76" i="66"/>
  <c r="AL77" i="66"/>
  <c r="AL78" i="66"/>
  <c r="AL79" i="66"/>
  <c r="AL80" i="66"/>
  <c r="AL81" i="66"/>
  <c r="AL82" i="66"/>
  <c r="AL83" i="66"/>
  <c r="AL84" i="66"/>
  <c r="AL85" i="66"/>
  <c r="AL8" i="66"/>
  <c r="AL87" i="66" l="1"/>
  <c r="BH87" i="66"/>
  <c r="BG87" i="66"/>
  <c r="BE87" i="66"/>
  <c r="BD87" i="66"/>
  <c r="BC87" i="66"/>
  <c r="BC89" i="66" s="1"/>
  <c r="BB87" i="66"/>
  <c r="BA87" i="66"/>
  <c r="AZ87" i="66"/>
  <c r="AY87" i="66"/>
  <c r="AX87" i="66"/>
  <c r="AW87" i="66"/>
  <c r="AU87" i="66"/>
  <c r="AT87" i="66"/>
  <c r="AS87" i="66"/>
  <c r="AS89" i="66" s="1"/>
  <c r="AR87" i="66"/>
  <c r="AQ87" i="66"/>
  <c r="AP87" i="66"/>
  <c r="AO87" i="66"/>
  <c r="AN87" i="66"/>
  <c r="AM87" i="66"/>
  <c r="AK87" i="66"/>
  <c r="AJ87" i="66"/>
  <c r="AI87" i="66"/>
  <c r="AH87" i="66"/>
  <c r="AG87" i="66"/>
  <c r="AF87" i="66"/>
  <c r="AE87" i="66"/>
  <c r="AD87" i="66"/>
  <c r="AC87" i="66"/>
  <c r="H90" i="66" l="1"/>
  <c r="Y87" i="66"/>
  <c r="X88" i="66" s="1"/>
  <c r="W87" i="66"/>
  <c r="V87" i="66"/>
  <c r="U87" i="66"/>
  <c r="T88" i="66" s="1"/>
  <c r="S87" i="66"/>
  <c r="R87" i="66"/>
  <c r="Q87" i="66"/>
  <c r="P88" i="66" s="1"/>
  <c r="O87" i="66"/>
  <c r="L87" i="66"/>
  <c r="J87" i="66"/>
  <c r="I87" i="66"/>
  <c r="F87" i="66"/>
  <c r="T89" i="66" l="1"/>
  <c r="R88" i="66"/>
  <c r="V88" i="66"/>
  <c r="R169" i="66"/>
  <c r="N88" i="66"/>
  <c r="R89" i="66" s="1"/>
  <c r="H72" i="66"/>
  <c r="H25" i="66"/>
  <c r="M25" i="66" s="1"/>
  <c r="H40" i="66"/>
  <c r="H48" i="66"/>
  <c r="H52" i="66"/>
  <c r="H60" i="66"/>
  <c r="H68" i="66"/>
  <c r="H85" i="66"/>
  <c r="H24" i="66"/>
  <c r="H38" i="66"/>
  <c r="G38" i="66" s="1"/>
  <c r="H51" i="66"/>
  <c r="H59" i="66"/>
  <c r="H67" i="66"/>
  <c r="H84" i="66"/>
  <c r="M84" i="66" s="1"/>
  <c r="H27" i="66"/>
  <c r="M27" i="66" s="1"/>
  <c r="H41" i="66"/>
  <c r="H53" i="66"/>
  <c r="H61" i="66"/>
  <c r="M61" i="66" s="1"/>
  <c r="H69" i="66"/>
  <c r="H78" i="66"/>
  <c r="H82" i="66"/>
  <c r="H34" i="66"/>
  <c r="H31" i="66"/>
  <c r="H83" i="66"/>
  <c r="H8" i="66"/>
  <c r="G8" i="66" s="1"/>
  <c r="H44" i="66"/>
  <c r="H46" i="66"/>
  <c r="H10" i="66"/>
  <c r="H17" i="66"/>
  <c r="H19" i="66"/>
  <c r="H21" i="66"/>
  <c r="H35" i="66"/>
  <c r="H43" i="66"/>
  <c r="H50" i="66"/>
  <c r="H47" i="66"/>
  <c r="H74" i="66"/>
  <c r="H75" i="66"/>
  <c r="H76" i="66"/>
  <c r="H77" i="66"/>
  <c r="H16" i="66"/>
  <c r="H33" i="66"/>
  <c r="H37" i="66"/>
  <c r="H63" i="66"/>
  <c r="H71" i="66"/>
  <c r="K72" i="66"/>
  <c r="H79" i="66"/>
  <c r="H12" i="66"/>
  <c r="H55" i="66"/>
  <c r="H58" i="66"/>
  <c r="H66" i="66"/>
  <c r="H30" i="66"/>
  <c r="H29" i="66"/>
  <c r="H32" i="66"/>
  <c r="H42" i="66"/>
  <c r="H45" i="66"/>
  <c r="H54" i="66"/>
  <c r="H62" i="66"/>
  <c r="H70" i="66"/>
  <c r="H73" i="66"/>
  <c r="H23" i="66"/>
  <c r="H14" i="66"/>
  <c r="H36" i="66"/>
  <c r="H49" i="66"/>
  <c r="H56" i="66"/>
  <c r="H57" i="66"/>
  <c r="H64" i="66"/>
  <c r="H65" i="66"/>
  <c r="H80" i="66"/>
  <c r="H81" i="66"/>
  <c r="Z87" i="66"/>
  <c r="AA87" i="66"/>
  <c r="M8" i="66" l="1"/>
  <c r="K8" i="66"/>
  <c r="M36" i="66"/>
  <c r="G36" i="66"/>
  <c r="M42" i="66"/>
  <c r="G42" i="66"/>
  <c r="K12" i="66"/>
  <c r="G12" i="66"/>
  <c r="K77" i="66"/>
  <c r="G77" i="66"/>
  <c r="M47" i="66"/>
  <c r="G47" i="66"/>
  <c r="M46" i="66"/>
  <c r="G46" i="66"/>
  <c r="K31" i="66"/>
  <c r="G31" i="66"/>
  <c r="M69" i="66"/>
  <c r="G69" i="66"/>
  <c r="K27" i="66"/>
  <c r="G27" i="66"/>
  <c r="M51" i="66"/>
  <c r="G51" i="66"/>
  <c r="K68" i="66"/>
  <c r="G68" i="66"/>
  <c r="K40" i="66"/>
  <c r="G40" i="66"/>
  <c r="M81" i="66"/>
  <c r="G81" i="66"/>
  <c r="K57" i="66"/>
  <c r="G57" i="66"/>
  <c r="M14" i="66"/>
  <c r="G14" i="66"/>
  <c r="K62" i="66"/>
  <c r="G62" i="66"/>
  <c r="K32" i="66"/>
  <c r="G32" i="66"/>
  <c r="K66" i="66"/>
  <c r="G66" i="66"/>
  <c r="M79" i="66"/>
  <c r="G79" i="66"/>
  <c r="K37" i="66"/>
  <c r="G37" i="66"/>
  <c r="M76" i="66"/>
  <c r="G76" i="66"/>
  <c r="M50" i="66"/>
  <c r="G50" i="66"/>
  <c r="M19" i="66"/>
  <c r="G19" i="66"/>
  <c r="M44" i="66"/>
  <c r="G44" i="66"/>
  <c r="K34" i="66"/>
  <c r="G34" i="66"/>
  <c r="K61" i="66"/>
  <c r="G61" i="66"/>
  <c r="K84" i="66"/>
  <c r="G84" i="66"/>
  <c r="K38" i="66"/>
  <c r="K60" i="66"/>
  <c r="G60" i="66"/>
  <c r="K25" i="66"/>
  <c r="G25" i="66"/>
  <c r="K64" i="66"/>
  <c r="G64" i="66"/>
  <c r="K80" i="66"/>
  <c r="G80" i="66"/>
  <c r="K56" i="66"/>
  <c r="G56" i="66"/>
  <c r="M23" i="66"/>
  <c r="G23" i="66"/>
  <c r="M54" i="66"/>
  <c r="G54" i="66"/>
  <c r="M29" i="66"/>
  <c r="G29" i="66"/>
  <c r="M58" i="66"/>
  <c r="G58" i="66"/>
  <c r="M33" i="66"/>
  <c r="G33" i="66"/>
  <c r="M75" i="66"/>
  <c r="G75" i="66"/>
  <c r="M43" i="66"/>
  <c r="G43" i="66"/>
  <c r="M17" i="66"/>
  <c r="G17" i="66"/>
  <c r="M82" i="66"/>
  <c r="G82" i="66"/>
  <c r="M53" i="66"/>
  <c r="G53" i="66"/>
  <c r="K67" i="66"/>
  <c r="G67" i="66"/>
  <c r="M24" i="66"/>
  <c r="G24" i="66"/>
  <c r="K52" i="66"/>
  <c r="G52" i="66"/>
  <c r="M72" i="66"/>
  <c r="G72" i="66"/>
  <c r="M70" i="66"/>
  <c r="G70" i="66"/>
  <c r="M30" i="66"/>
  <c r="G30" i="66"/>
  <c r="M63" i="66"/>
  <c r="G63" i="66"/>
  <c r="M21" i="66"/>
  <c r="G21" i="66"/>
  <c r="K65" i="66"/>
  <c r="G65" i="66"/>
  <c r="K49" i="66"/>
  <c r="G49" i="66"/>
  <c r="M73" i="66"/>
  <c r="G73" i="66"/>
  <c r="M45" i="66"/>
  <c r="G45" i="66"/>
  <c r="K55" i="66"/>
  <c r="G55" i="66"/>
  <c r="M71" i="66"/>
  <c r="G71" i="66"/>
  <c r="M16" i="66"/>
  <c r="G16" i="66"/>
  <c r="M74" i="66"/>
  <c r="G74" i="66"/>
  <c r="K35" i="66"/>
  <c r="G35" i="66"/>
  <c r="M10" i="66"/>
  <c r="G10" i="66"/>
  <c r="M83" i="66"/>
  <c r="G83" i="66"/>
  <c r="M78" i="66"/>
  <c r="G78" i="66"/>
  <c r="M41" i="66"/>
  <c r="G41" i="66"/>
  <c r="K59" i="66"/>
  <c r="G59" i="66"/>
  <c r="K85" i="66"/>
  <c r="G85" i="66"/>
  <c r="M48" i="66"/>
  <c r="G48" i="66"/>
  <c r="K69" i="66"/>
  <c r="M38" i="66"/>
  <c r="M68" i="66"/>
  <c r="M40" i="66"/>
  <c r="M85" i="66"/>
  <c r="K48" i="66"/>
  <c r="K46" i="66"/>
  <c r="K21" i="66"/>
  <c r="M32" i="66"/>
  <c r="M67" i="66"/>
  <c r="M60" i="66"/>
  <c r="K82" i="66"/>
  <c r="M52" i="66"/>
  <c r="K53" i="66"/>
  <c r="K24" i="66"/>
  <c r="K51" i="66"/>
  <c r="K71" i="66"/>
  <c r="M59" i="66"/>
  <c r="K78" i="66"/>
  <c r="M34" i="66"/>
  <c r="K41" i="66"/>
  <c r="M35" i="66"/>
  <c r="M31" i="66"/>
  <c r="M77" i="66"/>
  <c r="M57" i="66"/>
  <c r="M37" i="66"/>
  <c r="K79" i="66"/>
  <c r="K83" i="66"/>
  <c r="K10" i="66"/>
  <c r="M66" i="66"/>
  <c r="K14" i="66"/>
  <c r="M56" i="66"/>
  <c r="K47" i="66"/>
  <c r="M80" i="66"/>
  <c r="M62" i="66"/>
  <c r="K50" i="66"/>
  <c r="K73" i="66"/>
  <c r="K76" i="66"/>
  <c r="K44" i="66"/>
  <c r="M64" i="66"/>
  <c r="K19" i="66"/>
  <c r="K75" i="66"/>
  <c r="K16" i="66"/>
  <c r="K81" i="66"/>
  <c r="K70" i="66"/>
  <c r="K42" i="66"/>
  <c r="K33" i="66"/>
  <c r="K74" i="66"/>
  <c r="M55" i="66"/>
  <c r="K36" i="66"/>
  <c r="K45" i="66"/>
  <c r="K43" i="66"/>
  <c r="K17" i="66"/>
  <c r="H87" i="66"/>
  <c r="J91" i="66" s="1"/>
  <c r="K58" i="66"/>
  <c r="M12" i="66"/>
  <c r="M49" i="66"/>
  <c r="K30" i="66"/>
  <c r="K63" i="66"/>
  <c r="M65" i="66"/>
  <c r="K23" i="66"/>
  <c r="K54" i="66"/>
  <c r="K29" i="66"/>
  <c r="G87" i="66" l="1"/>
  <c r="M87" i="66"/>
  <c r="K87" i="66"/>
</calcChain>
</file>

<file path=xl/sharedStrings.xml><?xml version="1.0" encoding="utf-8"?>
<sst xmlns="http://schemas.openxmlformats.org/spreadsheetml/2006/main" count="176" uniqueCount="112">
  <si>
    <t>M</t>
  </si>
  <si>
    <t>TOTAL</t>
  </si>
  <si>
    <t>PLANTEL</t>
  </si>
  <si>
    <t>NUMERO</t>
  </si>
  <si>
    <t>Miahuatlán</t>
  </si>
  <si>
    <t>Guichicovi</t>
  </si>
  <si>
    <t>Güilá</t>
  </si>
  <si>
    <t>Juquila</t>
  </si>
  <si>
    <t>Cuilapam</t>
  </si>
  <si>
    <t>Jalapa del Marqués</t>
  </si>
  <si>
    <t>Colotepec</t>
  </si>
  <si>
    <t>Tamazulapan</t>
  </si>
  <si>
    <t>Tlaxiaco</t>
  </si>
  <si>
    <t>Nazareno</t>
  </si>
  <si>
    <t>Bajos de Chila</t>
  </si>
  <si>
    <t>Totontepec</t>
  </si>
  <si>
    <t>Huitzo</t>
  </si>
  <si>
    <t>Amuzgos</t>
  </si>
  <si>
    <t>San Antonio de la Cal</t>
  </si>
  <si>
    <t>Teotitlán de Flores Magón</t>
  </si>
  <si>
    <t>Tlacolula</t>
  </si>
  <si>
    <t>Loma Bonita</t>
  </si>
  <si>
    <t>Huaxpaltepec</t>
  </si>
  <si>
    <t>Teposcolula</t>
  </si>
  <si>
    <t>San Miguel Soyaltepec</t>
  </si>
  <si>
    <t>Pinotepa de Don Luis</t>
  </si>
  <si>
    <t>San Pedro Mixtepec</t>
  </si>
  <si>
    <t>Chiltepec</t>
  </si>
  <si>
    <t>San José del Progreso</t>
  </si>
  <si>
    <t>Ixtepec</t>
  </si>
  <si>
    <t>Lo de Soto</t>
  </si>
  <si>
    <t>Reforma de Pineda</t>
  </si>
  <si>
    <t>El Porvenir</t>
  </si>
  <si>
    <t>San Blas Atempa</t>
  </si>
  <si>
    <t xml:space="preserve">San Bartolo </t>
  </si>
  <si>
    <t>Huazolotitlan</t>
  </si>
  <si>
    <t xml:space="preserve">TOTAL </t>
  </si>
  <si>
    <t>Juchitan</t>
  </si>
  <si>
    <t>Xiacui</t>
  </si>
  <si>
    <t>San Pedro Martir</t>
  </si>
  <si>
    <t>Puerto Escondido</t>
  </si>
  <si>
    <t>El Rastrojo</t>
  </si>
  <si>
    <t>San Antonino</t>
  </si>
  <si>
    <t>Mechoacan</t>
  </si>
  <si>
    <t>CONTROL ESCOLAR</t>
  </si>
  <si>
    <t>DIFERENCIA CONTROL ESCOLAR</t>
  </si>
  <si>
    <t>JOSE JUAN</t>
  </si>
  <si>
    <t>DIFERENCIA JOSE JUAN</t>
  </si>
  <si>
    <t>Matías Romero (plantel c)</t>
  </si>
  <si>
    <t>Tapanatepec (plantel b)</t>
  </si>
  <si>
    <t>Silacayoapan (plantel a)</t>
  </si>
  <si>
    <t>Huautla de Jimenez (plante b)</t>
  </si>
  <si>
    <t>Mariscala de Juarez (plantel b)</t>
  </si>
  <si>
    <t>Union Hidalgo (plantel b)</t>
  </si>
  <si>
    <t>Estacion Vicente (plantel b)</t>
  </si>
  <si>
    <t>Chalcatongo de Hidalgo (plantel b)</t>
  </si>
  <si>
    <t>Chazumba (plantel a)</t>
  </si>
  <si>
    <t>Tolosa Estación Donají  (plantel b)</t>
  </si>
  <si>
    <t>Niltepec (plantel b)</t>
  </si>
  <si>
    <t>Ojitlan (plantel b)</t>
  </si>
  <si>
    <t>Ixhuatán (plantel b)</t>
  </si>
  <si>
    <t>Pochutla (plantel b)</t>
  </si>
  <si>
    <t>Río Grande (plantel b)</t>
  </si>
  <si>
    <t>Juxtlahuaca (plantel b)</t>
  </si>
  <si>
    <t>Jalapa de Díaz ofic</t>
  </si>
  <si>
    <t>Santiago Yosondua ofic</t>
  </si>
  <si>
    <t>MATRICULA CONTROL ESCOLAR</t>
  </si>
  <si>
    <t>dif año pasado</t>
  </si>
  <si>
    <t>DIF CE</t>
  </si>
  <si>
    <t>DIF JJ</t>
  </si>
  <si>
    <t>dif ce jj</t>
  </si>
  <si>
    <t>HOMBRES</t>
  </si>
  <si>
    <t>MUJERES</t>
  </si>
  <si>
    <t>DISCAPACIDAD</t>
  </si>
  <si>
    <t>Loxicha</t>
  </si>
  <si>
    <t>EXISTENCIA TOTAL</t>
  </si>
  <si>
    <t>TOTAL POR SEXO</t>
  </si>
  <si>
    <t>Generado con la información contenida en el reporte de termino de captura de programa de estadistica de educación media superior de inicio de ciclo  2017-2018. formato 911</t>
  </si>
  <si>
    <t>6º</t>
  </si>
  <si>
    <t>Huatulco (plantel b) m</t>
  </si>
  <si>
    <t>Huatulco (plantel b) v</t>
  </si>
  <si>
    <t>Pueblo Nuevo (plantel c) m</t>
  </si>
  <si>
    <t>Pueblo Nuevo (plantel c) v</t>
  </si>
  <si>
    <t>Espinal (plantel c) m</t>
  </si>
  <si>
    <t>Espinal (plantel c) v</t>
  </si>
  <si>
    <t>Pinotepa Nacional (plantel c) m</t>
  </si>
  <si>
    <t>Pinotepa Nacional (plantel c) v</t>
  </si>
  <si>
    <t>El tule (plantel c) m</t>
  </si>
  <si>
    <t>El tule (plantel c) v</t>
  </si>
  <si>
    <t>Putla de Guerrero (plantel c) m</t>
  </si>
  <si>
    <t>Putla de Guerrero (plantel c) v</t>
  </si>
  <si>
    <t>Tuxtepec (plante c) m</t>
  </si>
  <si>
    <t>Tuxtepec (plante c) v</t>
  </si>
  <si>
    <t>Huajuapan de León (plantel c) m</t>
  </si>
  <si>
    <t>Huajuapan de León (plantel c) v</t>
  </si>
  <si>
    <t>Ejutla de Crespo (plantel b) m</t>
  </si>
  <si>
    <t>Ejutla de Crespo (plantel b) v</t>
  </si>
  <si>
    <t>Nochixtlan (plantel b) m</t>
  </si>
  <si>
    <t>Nochixtlan (plantel b) v</t>
  </si>
  <si>
    <t>MATRICULA FIN 2017-A</t>
  </si>
  <si>
    <t>MATRICULA EN EXISTENCIA</t>
  </si>
  <si>
    <t>H</t>
  </si>
  <si>
    <t>MATRÍCULA POR SEMESTRE INICIO 2017-B</t>
  </si>
  <si>
    <t>REPETIDORES</t>
  </si>
  <si>
    <t>CAMBIO DE PLANTEL</t>
  </si>
  <si>
    <t>PORTABILIDAD</t>
  </si>
  <si>
    <t>1º</t>
  </si>
  <si>
    <t>3º</t>
  </si>
  <si>
    <t>5º</t>
  </si>
  <si>
    <t>CONCENTRADO ESTADISTICA INICIO 2017-B</t>
  </si>
  <si>
    <t>EGRESADOS         (SEMESTRE ANTERIOR)</t>
  </si>
  <si>
    <t>TOTAL DISCAPACIDAD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</si>
</sst>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theme="1"/>
      <name val="Arial"/>
      <family val="2"/>
    </font>
    <font>
      <sz val="11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0"/>
      <color theme="1"/>
      <name val="Arial"/>
      <family val="2"/>
    </font>
    <font>
      <b/>
      <i/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5"/>
      <name val="Calibri"/>
      <family val="2"/>
      <scheme val="minor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sz val="11"/>
      <name val="Arial"/>
      <family val="2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sz val="9"/>
      <color theme="1"/>
      <name val="Arial"/>
      <family val="2"/>
    </font>
    <font>
      <sz val="9"/>
      <name val="Arial"/>
      <family val="2"/>
    </font>
    <font>
      <sz val="10"/>
      <color rgb="FF000000"/>
      <name val="Calibri"/>
      <family val="2"/>
    </font>
    <font>
      <sz val="18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00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1">
    <xf numFmtId="0" fontId="0" fillId="0" borderId="0" xfId="0"/>
    <xf numFmtId="0" fontId="0" fillId="2" borderId="0" xfId="0" applyFill="1"/>
    <xf numFmtId="0" fontId="8" fillId="4" borderId="5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9" fillId="0" borderId="0" xfId="0" applyFont="1"/>
    <xf numFmtId="0" fontId="9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0" fillId="0" borderId="0" xfId="0" applyAlignment="1">
      <alignment horizontal="center"/>
    </xf>
    <xf numFmtId="0" fontId="10" fillId="2" borderId="5" xfId="0" applyFont="1" applyFill="1" applyBorder="1" applyAlignment="1" applyProtection="1">
      <alignment horizontal="center" vertical="center"/>
    </xf>
    <xf numFmtId="0" fontId="9" fillId="0" borderId="0" xfId="0" applyFont="1" applyProtection="1"/>
    <xf numFmtId="0" fontId="0" fillId="0" borderId="0" xfId="0" applyProtection="1"/>
    <xf numFmtId="0" fontId="0" fillId="0" borderId="0" xfId="0" applyAlignment="1" applyProtection="1">
      <alignment horizontal="center"/>
    </xf>
    <xf numFmtId="0" fontId="3" fillId="2" borderId="0" xfId="0" applyFont="1" applyFill="1" applyAlignment="1" applyProtection="1">
      <alignment horizontal="center"/>
    </xf>
    <xf numFmtId="0" fontId="3" fillId="2" borderId="0" xfId="0" applyFont="1" applyFill="1" applyProtection="1"/>
    <xf numFmtId="0" fontId="0" fillId="2" borderId="0" xfId="0" applyFill="1" applyAlignment="1" applyProtection="1">
      <alignment horizontal="center"/>
    </xf>
    <xf numFmtId="0" fontId="9" fillId="2" borderId="0" xfId="0" applyFont="1" applyFill="1" applyAlignment="1" applyProtection="1">
      <alignment horizontal="center"/>
    </xf>
    <xf numFmtId="0" fontId="16" fillId="2" borderId="0" xfId="0" applyFont="1" applyFill="1"/>
    <xf numFmtId="0" fontId="13" fillId="2" borderId="5" xfId="0" applyFont="1" applyFill="1" applyBorder="1" applyAlignment="1" applyProtection="1">
      <alignment horizontal="center" vertical="center"/>
    </xf>
    <xf numFmtId="0" fontId="11" fillId="3" borderId="5" xfId="0" applyFont="1" applyFill="1" applyBorder="1" applyAlignment="1">
      <alignment horizontal="center" vertical="center" wrapText="1"/>
    </xf>
    <xf numFmtId="0" fontId="11" fillId="5" borderId="5" xfId="0" applyFont="1" applyFill="1" applyBorder="1" applyAlignment="1">
      <alignment vertical="center" wrapText="1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7" fillId="0" borderId="2" xfId="0" applyFont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/>
    </xf>
    <xf numFmtId="0" fontId="10" fillId="2" borderId="5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8" fillId="8" borderId="5" xfId="0" applyFont="1" applyFill="1" applyBorder="1" applyAlignment="1">
      <alignment horizontal="center"/>
    </xf>
    <xf numFmtId="0" fontId="18" fillId="0" borderId="5" xfId="0" applyFont="1" applyBorder="1" applyAlignment="1" applyProtection="1">
      <alignment horizontal="center" vertical="center" wrapText="1"/>
      <protection locked="0"/>
    </xf>
    <xf numFmtId="0" fontId="18" fillId="2" borderId="5" xfId="0" applyFont="1" applyFill="1" applyBorder="1" applyAlignment="1" applyProtection="1">
      <alignment horizontal="center" vertical="center" wrapText="1"/>
      <protection locked="0"/>
    </xf>
    <xf numFmtId="0" fontId="19" fillId="2" borderId="5" xfId="0" applyFont="1" applyFill="1" applyBorder="1" applyAlignment="1">
      <alignment horizontal="center" vertical="center"/>
    </xf>
    <xf numFmtId="0" fontId="18" fillId="2" borderId="5" xfId="0" applyFont="1" applyFill="1" applyBorder="1" applyAlignment="1">
      <alignment horizontal="center" vertical="center"/>
    </xf>
    <xf numFmtId="0" fontId="18" fillId="0" borderId="5" xfId="0" applyFont="1" applyFill="1" applyBorder="1" applyAlignment="1">
      <alignment horizontal="center" vertical="center"/>
    </xf>
    <xf numFmtId="0" fontId="0" fillId="0" borderId="0" xfId="0"/>
    <xf numFmtId="0" fontId="1" fillId="2" borderId="5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3" fillId="0" borderId="0" xfId="0" applyFont="1"/>
    <xf numFmtId="0" fontId="10" fillId="0" borderId="5" xfId="0" applyFont="1" applyFill="1" applyBorder="1" applyAlignment="1">
      <alignment horizontal="center" vertical="center"/>
    </xf>
    <xf numFmtId="0" fontId="20" fillId="9" borderId="5" xfId="0" applyFont="1" applyFill="1" applyBorder="1" applyAlignment="1">
      <alignment horizontal="center" wrapText="1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7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0" fillId="10" borderId="5" xfId="0" applyFont="1" applyFill="1" applyBorder="1" applyAlignment="1">
      <alignment horizontal="center" vertical="center"/>
    </xf>
    <xf numFmtId="0" fontId="19" fillId="10" borderId="5" xfId="0" applyFont="1" applyFill="1" applyBorder="1" applyAlignment="1">
      <alignment horizontal="center" vertical="center"/>
    </xf>
    <xf numFmtId="0" fontId="10" fillId="0" borderId="5" xfId="0" applyFont="1" applyBorder="1" applyAlignment="1" applyProtection="1">
      <alignment horizontal="center" vertical="center" wrapText="1"/>
      <protection locked="0"/>
    </xf>
    <xf numFmtId="0" fontId="10" fillId="2" borderId="5" xfId="0" applyFont="1" applyFill="1" applyBorder="1" applyAlignment="1" applyProtection="1">
      <alignment horizontal="center" vertical="center" wrapText="1"/>
      <protection locked="0"/>
    </xf>
    <xf numFmtId="0" fontId="16" fillId="0" borderId="0" xfId="0" applyFont="1"/>
    <xf numFmtId="0" fontId="5" fillId="5" borderId="0" xfId="0" applyFont="1" applyFill="1" applyBorder="1" applyAlignment="1">
      <alignment horizontal="center" vertical="center" wrapText="1"/>
    </xf>
    <xf numFmtId="0" fontId="11" fillId="5" borderId="0" xfId="0" applyFont="1" applyFill="1" applyBorder="1" applyAlignment="1">
      <alignment vertical="center" wrapText="1"/>
    </xf>
    <xf numFmtId="0" fontId="11" fillId="3" borderId="0" xfId="0" applyFont="1" applyFill="1" applyBorder="1" applyAlignment="1">
      <alignment horizontal="center" vertical="center" wrapText="1"/>
    </xf>
    <xf numFmtId="0" fontId="14" fillId="2" borderId="0" xfId="0" applyFont="1" applyFill="1" applyBorder="1" applyAlignment="1" applyProtection="1">
      <alignment horizontal="center" vertical="center" wrapText="1"/>
    </xf>
    <xf numFmtId="0" fontId="14" fillId="2" borderId="5" xfId="0" applyFont="1" applyFill="1" applyBorder="1" applyAlignment="1" applyProtection="1">
      <alignment horizontal="center" vertical="center" wrapText="1"/>
    </xf>
    <xf numFmtId="0" fontId="14" fillId="2" borderId="4" xfId="0" applyFont="1" applyFill="1" applyBorder="1" applyAlignment="1" applyProtection="1">
      <alignment horizontal="center" vertical="center" wrapText="1"/>
    </xf>
    <xf numFmtId="0" fontId="0" fillId="0" borderId="0" xfId="0" applyBorder="1"/>
    <xf numFmtId="0" fontId="14" fillId="3" borderId="5" xfId="0" applyFont="1" applyFill="1" applyBorder="1" applyAlignment="1" applyProtection="1">
      <alignment horizontal="center" vertical="center" wrapText="1"/>
    </xf>
    <xf numFmtId="0" fontId="2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6" fillId="0" borderId="0" xfId="0" applyFont="1" applyAlignment="1">
      <alignment horizontal="center"/>
    </xf>
    <xf numFmtId="0" fontId="7" fillId="6" borderId="1" xfId="0" applyFont="1" applyFill="1" applyBorder="1" applyAlignment="1">
      <alignment horizontal="center" vertical="center" wrapText="1"/>
    </xf>
    <xf numFmtId="0" fontId="7" fillId="6" borderId="2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10" fillId="2" borderId="4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6" fillId="0" borderId="4" xfId="0" applyFont="1" applyBorder="1" applyAlignment="1" applyProtection="1">
      <alignment horizontal="center" vertical="center" wrapText="1"/>
    </xf>
    <xf numFmtId="0" fontId="6" fillId="0" borderId="6" xfId="0" applyFont="1" applyBorder="1" applyAlignment="1" applyProtection="1">
      <alignment horizontal="center" vertical="center" wrapText="1"/>
    </xf>
    <xf numFmtId="0" fontId="6" fillId="0" borderId="7" xfId="0" applyFont="1" applyBorder="1" applyAlignment="1" applyProtection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9" fillId="7" borderId="5" xfId="0" applyFont="1" applyFill="1" applyBorder="1" applyAlignment="1">
      <alignment wrapText="1"/>
    </xf>
    <xf numFmtId="0" fontId="9" fillId="2" borderId="5" xfId="0" applyFont="1" applyFill="1" applyBorder="1" applyAlignment="1">
      <alignment wrapText="1"/>
    </xf>
    <xf numFmtId="0" fontId="15" fillId="7" borderId="5" xfId="0" applyFont="1" applyFill="1" applyBorder="1" applyAlignment="1">
      <alignment wrapText="1"/>
    </xf>
    <xf numFmtId="0" fontId="5" fillId="5" borderId="5" xfId="0" applyFont="1" applyFill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2" fillId="8" borderId="9" xfId="0" applyFont="1" applyFill="1" applyBorder="1" applyAlignment="1">
      <alignment horizontal="center"/>
    </xf>
    <xf numFmtId="0" fontId="2" fillId="8" borderId="10" xfId="0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/>
    </xf>
    <xf numFmtId="0" fontId="2" fillId="8" borderId="3" xfId="0" applyFont="1" applyFill="1" applyBorder="1" applyAlignment="1">
      <alignment horizontal="center"/>
    </xf>
    <xf numFmtId="0" fontId="17" fillId="0" borderId="0" xfId="0" applyFont="1" applyAlignment="1">
      <alignment horizontal="center"/>
    </xf>
    <xf numFmtId="0" fontId="4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3" borderId="4" xfId="0" applyFont="1" applyFill="1" applyBorder="1" applyAlignment="1" applyProtection="1">
      <alignment horizontal="center" vertical="center" wrapText="1"/>
    </xf>
    <xf numFmtId="0" fontId="6" fillId="3" borderId="6" xfId="0" applyFont="1" applyFill="1" applyBorder="1" applyAlignment="1" applyProtection="1">
      <alignment horizontal="center" vertical="center" wrapText="1"/>
    </xf>
    <xf numFmtId="0" fontId="6" fillId="3" borderId="7" xfId="0" applyFont="1" applyFill="1" applyBorder="1" applyAlignment="1" applyProtection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6" borderId="3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/>
    </xf>
    <xf numFmtId="0" fontId="14" fillId="2" borderId="5" xfId="0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602796</xdr:colOff>
      <xdr:row>0</xdr:row>
      <xdr:rowOff>102697</xdr:rowOff>
    </xdr:from>
    <xdr:to>
      <xdr:col>5</xdr:col>
      <xdr:colOff>961118</xdr:colOff>
      <xdr:row>3</xdr:row>
      <xdr:rowOff>11589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AF8972A7-BEFF-4414-8175-64D749BE2C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89689" y="102697"/>
          <a:ext cx="358322" cy="4803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L432"/>
  <sheetViews>
    <sheetView tabSelected="1" topLeftCell="A52" zoomScale="60" zoomScaleNormal="60" workbookViewId="0">
      <selection activeCell="R105" sqref="R105"/>
    </sheetView>
  </sheetViews>
  <sheetFormatPr baseColWidth="10" defaultColWidth="11.42578125" defaultRowHeight="15" x14ac:dyDescent="0.25"/>
  <cols>
    <col min="4" max="4" width="14" customWidth="1"/>
    <col min="6" max="7" width="19.42578125" customWidth="1"/>
    <col min="8" max="8" width="18.28515625" style="13" hidden="1" customWidth="1"/>
    <col min="9" max="9" width="18.85546875" style="12" hidden="1" customWidth="1"/>
    <col min="10" max="10" width="15.28515625" style="9" hidden="1" customWidth="1"/>
    <col min="11" max="11" width="17.140625" style="9" hidden="1" customWidth="1"/>
    <col min="12" max="12" width="12.140625" style="9" hidden="1" customWidth="1"/>
    <col min="13" max="13" width="16.42578125" style="9" hidden="1" customWidth="1"/>
    <col min="14" max="14" width="10.85546875" customWidth="1"/>
    <col min="15" max="15" width="8.7109375" customWidth="1"/>
    <col min="16" max="17" width="8.85546875" customWidth="1"/>
    <col min="18" max="19" width="8.7109375" customWidth="1"/>
    <col min="20" max="21" width="8.85546875" customWidth="1"/>
    <col min="22" max="23" width="8.7109375" customWidth="1"/>
    <col min="24" max="25" width="8.85546875" customWidth="1"/>
    <col min="26" max="27" width="14.140625" customWidth="1"/>
    <col min="28" max="28" width="22" style="34" customWidth="1"/>
    <col min="29" max="30" width="8.7109375" customWidth="1"/>
    <col min="31" max="31" width="15.42578125" customWidth="1"/>
    <col min="32" max="33" width="8.7109375" customWidth="1"/>
    <col min="34" max="34" width="14.85546875" customWidth="1"/>
    <col min="35" max="36" width="8.7109375" customWidth="1"/>
    <col min="37" max="37" width="16.42578125" customWidth="1"/>
    <col min="38" max="38" width="14.140625" customWidth="1"/>
    <col min="39" max="40" width="8.7109375" customWidth="1"/>
    <col min="41" max="41" width="15.42578125" customWidth="1"/>
    <col min="42" max="43" width="8.7109375" customWidth="1"/>
    <col min="44" max="44" width="14.85546875" customWidth="1"/>
    <col min="45" max="46" width="8.7109375" customWidth="1"/>
    <col min="47" max="47" width="16.42578125" customWidth="1"/>
    <col min="48" max="48" width="14.140625" customWidth="1"/>
    <col min="49" max="50" width="8.7109375" customWidth="1"/>
    <col min="51" max="51" width="15.42578125" customWidth="1"/>
    <col min="52" max="53" width="8.7109375" customWidth="1"/>
    <col min="54" max="54" width="14.85546875" customWidth="1"/>
    <col min="55" max="56" width="8.7109375" customWidth="1"/>
    <col min="57" max="57" width="16.42578125" customWidth="1"/>
    <col min="58" max="58" width="14.140625" customWidth="1"/>
    <col min="59" max="59" width="8.7109375" hidden="1" customWidth="1"/>
    <col min="60" max="60" width="10.42578125" hidden="1" customWidth="1"/>
    <col min="61" max="61" width="15.42578125" hidden="1" customWidth="1"/>
    <col min="62" max="62" width="8.7109375" style="34" customWidth="1"/>
    <col min="63" max="63" width="10.42578125" style="34" customWidth="1"/>
    <col min="64" max="64" width="15.42578125" style="34" customWidth="1"/>
  </cols>
  <sheetData>
    <row r="2" spans="1:64" x14ac:dyDescent="0.25">
      <c r="A2" s="82" t="s">
        <v>109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  <c r="W2" s="82"/>
      <c r="X2" s="82"/>
      <c r="Y2" s="82"/>
      <c r="Z2" s="82"/>
      <c r="AA2" s="82"/>
      <c r="AB2" s="82"/>
      <c r="AC2" s="82"/>
      <c r="AD2" s="82"/>
      <c r="AE2" s="82"/>
      <c r="AF2" s="82"/>
      <c r="AG2" s="82"/>
      <c r="AH2" s="82"/>
      <c r="AI2" s="82"/>
      <c r="AJ2" s="82"/>
      <c r="AK2" s="82"/>
      <c r="AL2" s="82"/>
      <c r="AM2" s="82"/>
      <c r="AN2" s="82"/>
      <c r="AO2" s="82"/>
      <c r="AP2" s="82"/>
      <c r="AQ2" s="82"/>
      <c r="AR2" s="82"/>
      <c r="AS2" s="82"/>
      <c r="AT2" s="82"/>
      <c r="AU2" s="82"/>
      <c r="AV2" s="82"/>
      <c r="AW2" s="82"/>
      <c r="AX2" s="82"/>
      <c r="AY2" s="82"/>
      <c r="AZ2" s="82"/>
      <c r="BA2" s="82"/>
      <c r="BB2" s="82"/>
      <c r="BC2" s="82"/>
      <c r="BD2" s="82"/>
      <c r="BE2" s="82"/>
      <c r="BF2" s="82"/>
      <c r="BG2" s="82"/>
      <c r="BH2" s="82"/>
      <c r="BI2" s="82"/>
      <c r="BJ2"/>
      <c r="BK2"/>
      <c r="BL2"/>
    </row>
    <row r="3" spans="1:64" x14ac:dyDescent="0.25">
      <c r="A3" s="82"/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  <c r="V3" s="82"/>
      <c r="W3" s="82"/>
      <c r="X3" s="82"/>
      <c r="Y3" s="82"/>
      <c r="Z3" s="82"/>
      <c r="AA3" s="82"/>
      <c r="AB3" s="82"/>
      <c r="AC3" s="82"/>
      <c r="AD3" s="82"/>
      <c r="AE3" s="82"/>
      <c r="AF3" s="82"/>
      <c r="AG3" s="82"/>
      <c r="AH3" s="82"/>
      <c r="AI3" s="82"/>
      <c r="AJ3" s="82"/>
      <c r="AK3" s="82"/>
      <c r="AL3" s="82"/>
      <c r="AM3" s="82"/>
      <c r="AN3" s="82"/>
      <c r="AO3" s="82"/>
      <c r="AP3" s="82"/>
      <c r="AQ3" s="82"/>
      <c r="AR3" s="82"/>
      <c r="AS3" s="82"/>
      <c r="AT3" s="82"/>
      <c r="AU3" s="82"/>
      <c r="AV3" s="82"/>
      <c r="AW3" s="82"/>
      <c r="AX3" s="82"/>
      <c r="AY3" s="82"/>
      <c r="AZ3" s="82"/>
      <c r="BA3" s="82"/>
      <c r="BB3" s="82"/>
      <c r="BC3" s="82"/>
      <c r="BD3" s="82"/>
      <c r="BE3" s="82"/>
      <c r="BF3" s="82"/>
      <c r="BG3" s="82"/>
      <c r="BH3" s="82"/>
      <c r="BI3" s="82"/>
      <c r="BJ3"/>
      <c r="BK3"/>
      <c r="BL3"/>
    </row>
    <row r="5" spans="1:64" ht="42.75" customHeight="1" x14ac:dyDescent="0.25">
      <c r="B5" s="83" t="s">
        <v>2</v>
      </c>
      <c r="C5" s="83"/>
      <c r="D5" s="83"/>
      <c r="E5" s="84" t="s">
        <v>3</v>
      </c>
      <c r="F5" s="67" t="s">
        <v>99</v>
      </c>
      <c r="G5" s="67" t="s">
        <v>100</v>
      </c>
      <c r="H5" s="67" t="s">
        <v>100</v>
      </c>
      <c r="I5" s="85" t="s">
        <v>75</v>
      </c>
      <c r="J5" s="88" t="s">
        <v>44</v>
      </c>
      <c r="K5" s="88" t="s">
        <v>45</v>
      </c>
      <c r="L5" s="88" t="s">
        <v>46</v>
      </c>
      <c r="M5" s="88" t="s">
        <v>47</v>
      </c>
      <c r="N5" s="92" t="s">
        <v>102</v>
      </c>
      <c r="O5" s="98"/>
      <c r="P5" s="98"/>
      <c r="Q5" s="98"/>
      <c r="R5" s="98"/>
      <c r="S5" s="98"/>
      <c r="T5" s="98"/>
      <c r="U5" s="98"/>
      <c r="V5" s="98"/>
      <c r="W5" s="98"/>
      <c r="X5" s="98"/>
      <c r="Y5" s="93"/>
      <c r="Z5" s="92" t="s">
        <v>76</v>
      </c>
      <c r="AA5" s="93"/>
      <c r="AB5" s="42" t="s">
        <v>111</v>
      </c>
      <c r="AC5" s="94" t="s">
        <v>103</v>
      </c>
      <c r="AD5" s="95"/>
      <c r="AE5" s="95"/>
      <c r="AF5" s="95"/>
      <c r="AG5" s="95"/>
      <c r="AH5" s="95"/>
      <c r="AI5" s="95"/>
      <c r="AJ5" s="95"/>
      <c r="AK5" s="96"/>
      <c r="AL5" s="24" t="s">
        <v>1</v>
      </c>
      <c r="AM5" s="60" t="s">
        <v>104</v>
      </c>
      <c r="AN5" s="61"/>
      <c r="AO5" s="61"/>
      <c r="AP5" s="61"/>
      <c r="AQ5" s="61"/>
      <c r="AR5" s="61"/>
      <c r="AS5" s="61"/>
      <c r="AT5" s="61"/>
      <c r="AU5" s="97"/>
      <c r="AV5" s="24" t="s">
        <v>1</v>
      </c>
      <c r="AW5" s="94" t="s">
        <v>105</v>
      </c>
      <c r="AX5" s="95"/>
      <c r="AY5" s="95"/>
      <c r="AZ5" s="95"/>
      <c r="BA5" s="95"/>
      <c r="BB5" s="95"/>
      <c r="BC5" s="95"/>
      <c r="BD5" s="95"/>
      <c r="BE5" s="96"/>
      <c r="BF5" s="24" t="s">
        <v>1</v>
      </c>
      <c r="BG5" s="60" t="s">
        <v>110</v>
      </c>
      <c r="BH5" s="61"/>
      <c r="BI5" s="61"/>
      <c r="BJ5" s="60" t="s">
        <v>110</v>
      </c>
      <c r="BK5" s="61"/>
      <c r="BL5" s="61"/>
    </row>
    <row r="6" spans="1:64" ht="18.75" customHeight="1" x14ac:dyDescent="0.25">
      <c r="B6" s="83"/>
      <c r="C6" s="83"/>
      <c r="D6" s="83"/>
      <c r="E6" s="84"/>
      <c r="F6" s="68"/>
      <c r="G6" s="68"/>
      <c r="H6" s="68"/>
      <c r="I6" s="86"/>
      <c r="J6" s="89"/>
      <c r="K6" s="89"/>
      <c r="L6" s="89"/>
      <c r="M6" s="89"/>
      <c r="N6" s="91" t="s">
        <v>106</v>
      </c>
      <c r="O6" s="91"/>
      <c r="P6" s="78" t="s">
        <v>73</v>
      </c>
      <c r="Q6" s="79"/>
      <c r="R6" s="91" t="s">
        <v>107</v>
      </c>
      <c r="S6" s="91"/>
      <c r="T6" s="78" t="s">
        <v>73</v>
      </c>
      <c r="U6" s="79"/>
      <c r="V6" s="62" t="s">
        <v>108</v>
      </c>
      <c r="W6" s="62"/>
      <c r="X6" s="80" t="s">
        <v>73</v>
      </c>
      <c r="Y6" s="81"/>
      <c r="Z6" s="63" t="s">
        <v>71</v>
      </c>
      <c r="AA6" s="63" t="s">
        <v>72</v>
      </c>
      <c r="AB6" s="40"/>
      <c r="AC6" s="91" t="s">
        <v>106</v>
      </c>
      <c r="AD6" s="91"/>
      <c r="AE6" s="63" t="s">
        <v>73</v>
      </c>
      <c r="AF6" s="91" t="s">
        <v>107</v>
      </c>
      <c r="AG6" s="91"/>
      <c r="AH6" s="63" t="s">
        <v>73</v>
      </c>
      <c r="AI6" s="62" t="s">
        <v>108</v>
      </c>
      <c r="AJ6" s="62"/>
      <c r="AK6" s="99" t="s">
        <v>73</v>
      </c>
      <c r="AL6" s="22"/>
      <c r="AM6" s="91" t="s">
        <v>106</v>
      </c>
      <c r="AN6" s="91"/>
      <c r="AO6" s="63" t="s">
        <v>73</v>
      </c>
      <c r="AP6" s="91" t="s">
        <v>107</v>
      </c>
      <c r="AQ6" s="91"/>
      <c r="AR6" s="63" t="s">
        <v>73</v>
      </c>
      <c r="AS6" s="62" t="s">
        <v>108</v>
      </c>
      <c r="AT6" s="62"/>
      <c r="AU6" s="99" t="s">
        <v>73</v>
      </c>
      <c r="AV6" s="22"/>
      <c r="AW6" s="91" t="s">
        <v>106</v>
      </c>
      <c r="AX6" s="91"/>
      <c r="AY6" s="63" t="s">
        <v>73</v>
      </c>
      <c r="AZ6" s="91" t="s">
        <v>107</v>
      </c>
      <c r="BA6" s="91"/>
      <c r="BB6" s="63" t="s">
        <v>73</v>
      </c>
      <c r="BC6" s="62" t="s">
        <v>108</v>
      </c>
      <c r="BD6" s="62"/>
      <c r="BE6" s="99" t="s">
        <v>73</v>
      </c>
      <c r="BF6" s="22"/>
      <c r="BG6" s="62" t="s">
        <v>78</v>
      </c>
      <c r="BH6" s="62"/>
      <c r="BI6" s="63" t="s">
        <v>1</v>
      </c>
      <c r="BJ6" s="62" t="s">
        <v>78</v>
      </c>
      <c r="BK6" s="62"/>
      <c r="BL6" s="63" t="s">
        <v>1</v>
      </c>
    </row>
    <row r="7" spans="1:64" x14ac:dyDescent="0.25">
      <c r="B7" s="83"/>
      <c r="C7" s="83"/>
      <c r="D7" s="83"/>
      <c r="E7" s="84"/>
      <c r="F7" s="69"/>
      <c r="G7" s="69"/>
      <c r="H7" s="69"/>
      <c r="I7" s="87"/>
      <c r="J7" s="90"/>
      <c r="K7" s="90"/>
      <c r="L7" s="90"/>
      <c r="M7" s="90"/>
      <c r="N7" s="2" t="s">
        <v>101</v>
      </c>
      <c r="O7" s="2" t="s">
        <v>0</v>
      </c>
      <c r="P7" s="28" t="s">
        <v>101</v>
      </c>
      <c r="Q7" s="28" t="s">
        <v>0</v>
      </c>
      <c r="R7" s="2" t="s">
        <v>101</v>
      </c>
      <c r="S7" s="2" t="s">
        <v>0</v>
      </c>
      <c r="T7" s="28" t="s">
        <v>101</v>
      </c>
      <c r="U7" s="28" t="s">
        <v>0</v>
      </c>
      <c r="V7" s="2" t="s">
        <v>101</v>
      </c>
      <c r="W7" s="2" t="s">
        <v>0</v>
      </c>
      <c r="X7" s="28" t="s">
        <v>101</v>
      </c>
      <c r="Y7" s="28" t="s">
        <v>0</v>
      </c>
      <c r="Z7" s="64"/>
      <c r="AA7" s="64"/>
      <c r="AB7" s="41"/>
      <c r="AC7" s="2" t="s">
        <v>101</v>
      </c>
      <c r="AD7" s="2" t="s">
        <v>0</v>
      </c>
      <c r="AE7" s="64"/>
      <c r="AF7" s="2" t="s">
        <v>101</v>
      </c>
      <c r="AG7" s="2" t="s">
        <v>0</v>
      </c>
      <c r="AH7" s="64"/>
      <c r="AI7" s="2" t="s">
        <v>101</v>
      </c>
      <c r="AJ7" s="2" t="s">
        <v>0</v>
      </c>
      <c r="AK7" s="99"/>
      <c r="AL7" s="23"/>
      <c r="AM7" s="2" t="s">
        <v>101</v>
      </c>
      <c r="AN7" s="2" t="s">
        <v>0</v>
      </c>
      <c r="AO7" s="64"/>
      <c r="AP7" s="2" t="s">
        <v>101</v>
      </c>
      <c r="AQ7" s="2" t="s">
        <v>0</v>
      </c>
      <c r="AR7" s="64"/>
      <c r="AS7" s="2" t="s">
        <v>101</v>
      </c>
      <c r="AT7" s="2" t="s">
        <v>0</v>
      </c>
      <c r="AU7" s="99"/>
      <c r="AV7" s="23"/>
      <c r="AW7" s="2" t="s">
        <v>101</v>
      </c>
      <c r="AX7" s="2" t="s">
        <v>0</v>
      </c>
      <c r="AY7" s="64"/>
      <c r="AZ7" s="2" t="s">
        <v>101</v>
      </c>
      <c r="BA7" s="2" t="s">
        <v>0</v>
      </c>
      <c r="BB7" s="64"/>
      <c r="BC7" s="2" t="s">
        <v>101</v>
      </c>
      <c r="BD7" s="2" t="s">
        <v>0</v>
      </c>
      <c r="BE7" s="99"/>
      <c r="BF7" s="23"/>
      <c r="BG7" s="2" t="s">
        <v>101</v>
      </c>
      <c r="BH7" s="2" t="s">
        <v>0</v>
      </c>
      <c r="BI7" s="64"/>
      <c r="BJ7" s="2" t="s">
        <v>101</v>
      </c>
      <c r="BK7" s="2" t="s">
        <v>0</v>
      </c>
      <c r="BL7" s="64"/>
    </row>
    <row r="8" spans="1:64" s="1" customFormat="1" ht="15" customHeight="1" x14ac:dyDescent="0.25">
      <c r="B8" s="72" t="s">
        <v>81</v>
      </c>
      <c r="C8" s="72"/>
      <c r="D8" s="72"/>
      <c r="E8" s="65">
        <v>1</v>
      </c>
      <c r="F8" s="65">
        <v>2491</v>
      </c>
      <c r="G8" s="65">
        <f>SUM(H8:H9)</f>
        <v>2554</v>
      </c>
      <c r="H8" s="19">
        <f>Z8+AA8</f>
        <v>1342</v>
      </c>
      <c r="I8" s="10">
        <f>SUM(AC8:AD8,AF8:AG8,AI8:AJ8,AM8:AN8,AP8:AQ8,AS8:AT8)</f>
        <v>11</v>
      </c>
      <c r="J8" s="4"/>
      <c r="K8" s="4">
        <f>J8-H8</f>
        <v>-1342</v>
      </c>
      <c r="L8" s="4"/>
      <c r="M8" s="4">
        <f>L8-H8</f>
        <v>-1342</v>
      </c>
      <c r="N8" s="35">
        <v>217</v>
      </c>
      <c r="O8" s="35">
        <v>227</v>
      </c>
      <c r="P8" s="35">
        <v>0</v>
      </c>
      <c r="Q8" s="35">
        <v>0</v>
      </c>
      <c r="R8" s="35">
        <v>190</v>
      </c>
      <c r="S8" s="35">
        <v>239</v>
      </c>
      <c r="T8" s="35">
        <v>0</v>
      </c>
      <c r="U8" s="35">
        <v>0</v>
      </c>
      <c r="V8" s="35">
        <v>181</v>
      </c>
      <c r="W8" s="35">
        <v>288</v>
      </c>
      <c r="X8" s="35">
        <v>0</v>
      </c>
      <c r="Y8" s="35">
        <v>0</v>
      </c>
      <c r="Z8" s="35">
        <f>SUM(N8,R8,V8)</f>
        <v>588</v>
      </c>
      <c r="AA8" s="35">
        <f>SUM(O8,S8,W8)</f>
        <v>754</v>
      </c>
      <c r="AB8" s="35">
        <f t="shared" ref="AB8:AB72" si="0">SUM(P8,Q8,T8,U8,X8,Y8)</f>
        <v>0</v>
      </c>
      <c r="AC8" s="31">
        <v>0</v>
      </c>
      <c r="AD8" s="31">
        <v>0</v>
      </c>
      <c r="AE8" s="31">
        <v>0</v>
      </c>
      <c r="AF8" s="31">
        <v>0</v>
      </c>
      <c r="AG8" s="31">
        <v>2</v>
      </c>
      <c r="AH8" s="31">
        <v>0</v>
      </c>
      <c r="AI8" s="31">
        <v>0</v>
      </c>
      <c r="AJ8" s="31">
        <v>0</v>
      </c>
      <c r="AK8" s="31">
        <v>0</v>
      </c>
      <c r="AL8" s="31">
        <f>SUM(AC8,AD8,AF8,AG8,AI8,AJ8)</f>
        <v>2</v>
      </c>
      <c r="AM8" s="31">
        <v>0</v>
      </c>
      <c r="AN8" s="31">
        <v>0</v>
      </c>
      <c r="AO8" s="31">
        <v>0</v>
      </c>
      <c r="AP8" s="31">
        <v>2</v>
      </c>
      <c r="AQ8" s="31">
        <v>7</v>
      </c>
      <c r="AR8" s="31">
        <v>0</v>
      </c>
      <c r="AS8" s="31">
        <v>0</v>
      </c>
      <c r="AT8" s="31">
        <v>0</v>
      </c>
      <c r="AU8" s="31">
        <v>0</v>
      </c>
      <c r="AV8" s="31">
        <f>SUM(AM8:AN8,AP8:AQ8,AS8:AT8)</f>
        <v>9</v>
      </c>
      <c r="AW8" s="31">
        <v>0</v>
      </c>
      <c r="AX8" s="31">
        <v>0</v>
      </c>
      <c r="AY8" s="31">
        <v>0</v>
      </c>
      <c r="AZ8" s="31">
        <v>0</v>
      </c>
      <c r="BA8" s="31">
        <v>2</v>
      </c>
      <c r="BB8" s="31">
        <v>0</v>
      </c>
      <c r="BC8" s="31">
        <v>1</v>
      </c>
      <c r="BD8" s="31">
        <v>0</v>
      </c>
      <c r="BE8" s="31">
        <v>0</v>
      </c>
      <c r="BF8" s="31">
        <f>SUM(AW8,AX8,AZ8,BA8,BC8,BD8)</f>
        <v>3</v>
      </c>
      <c r="BG8" s="35">
        <v>191</v>
      </c>
      <c r="BH8" s="35">
        <v>269</v>
      </c>
      <c r="BI8" s="31">
        <f>SUM(BG8:BH8)</f>
        <v>460</v>
      </c>
      <c r="BJ8" s="35">
        <v>191</v>
      </c>
      <c r="BK8" s="35">
        <v>269</v>
      </c>
      <c r="BL8" s="31">
        <f>SUM(BJ8:BK8)</f>
        <v>460</v>
      </c>
    </row>
    <row r="9" spans="1:64" s="1" customFormat="1" ht="15" customHeight="1" x14ac:dyDescent="0.25">
      <c r="B9" s="72" t="s">
        <v>82</v>
      </c>
      <c r="C9" s="72"/>
      <c r="D9" s="72"/>
      <c r="E9" s="66"/>
      <c r="F9" s="66"/>
      <c r="G9" s="66"/>
      <c r="H9" s="19">
        <f>SUM(N9:O9,R9:S9,V9:W9)</f>
        <v>1212</v>
      </c>
      <c r="I9" s="26"/>
      <c r="J9" s="25"/>
      <c r="K9" s="25"/>
      <c r="L9" s="25"/>
      <c r="M9" s="25"/>
      <c r="N9" s="35">
        <v>169</v>
      </c>
      <c r="O9" s="35">
        <v>232</v>
      </c>
      <c r="P9" s="35">
        <v>0</v>
      </c>
      <c r="Q9" s="35">
        <v>0</v>
      </c>
      <c r="R9" s="35">
        <v>208</v>
      </c>
      <c r="S9" s="35">
        <v>207</v>
      </c>
      <c r="T9" s="35">
        <v>0</v>
      </c>
      <c r="U9" s="35">
        <v>0</v>
      </c>
      <c r="V9" s="35">
        <v>169</v>
      </c>
      <c r="W9" s="35">
        <v>227</v>
      </c>
      <c r="X9" s="35">
        <v>0</v>
      </c>
      <c r="Y9" s="35">
        <v>0</v>
      </c>
      <c r="Z9" s="35">
        <f t="shared" ref="Z9:Z72" si="1">SUM(N9,R9,V9)</f>
        <v>546</v>
      </c>
      <c r="AA9" s="35">
        <f t="shared" ref="AA9:AA72" si="2">SUM(O9,S9,W9)</f>
        <v>666</v>
      </c>
      <c r="AB9" s="35">
        <f t="shared" si="0"/>
        <v>0</v>
      </c>
      <c r="AC9" s="31">
        <v>20</v>
      </c>
      <c r="AD9" s="31">
        <v>12</v>
      </c>
      <c r="AE9" s="31">
        <v>0</v>
      </c>
      <c r="AF9" s="31">
        <v>13</v>
      </c>
      <c r="AG9" s="31">
        <v>7</v>
      </c>
      <c r="AH9" s="31">
        <v>0</v>
      </c>
      <c r="AI9" s="31">
        <v>2</v>
      </c>
      <c r="AJ9" s="31">
        <v>0</v>
      </c>
      <c r="AK9" s="31">
        <v>1</v>
      </c>
      <c r="AL9" s="31">
        <v>0</v>
      </c>
      <c r="AM9" s="31">
        <v>1</v>
      </c>
      <c r="AN9" s="31">
        <v>0</v>
      </c>
      <c r="AO9" s="31">
        <v>2</v>
      </c>
      <c r="AP9" s="31">
        <v>14</v>
      </c>
      <c r="AQ9" s="31">
        <v>8</v>
      </c>
      <c r="AR9" s="31">
        <v>2</v>
      </c>
      <c r="AS9" s="31">
        <v>3</v>
      </c>
      <c r="AT9" s="31">
        <v>9</v>
      </c>
      <c r="AU9" s="31">
        <v>2</v>
      </c>
      <c r="AV9" s="31">
        <f t="shared" ref="AV9:AV72" si="3">SUM(AM9:AN9,AP9:AQ9,AS9:AT9)</f>
        <v>35</v>
      </c>
      <c r="AW9" s="31">
        <v>0</v>
      </c>
      <c r="AX9" s="31">
        <v>0</v>
      </c>
      <c r="AY9" s="31">
        <v>0</v>
      </c>
      <c r="AZ9" s="31">
        <v>0</v>
      </c>
      <c r="BA9" s="31">
        <v>3</v>
      </c>
      <c r="BB9" s="31">
        <v>0</v>
      </c>
      <c r="BC9" s="31">
        <v>0</v>
      </c>
      <c r="BD9" s="31">
        <v>1</v>
      </c>
      <c r="BE9" s="31">
        <v>0</v>
      </c>
      <c r="BF9" s="31">
        <f t="shared" ref="BF9:BF72" si="4">SUM(AW9,AX9,AZ9,BA9,BC9,BD9)</f>
        <v>4</v>
      </c>
      <c r="BG9" s="35">
        <v>160</v>
      </c>
      <c r="BH9" s="35">
        <v>202</v>
      </c>
      <c r="BI9" s="31">
        <f t="shared" ref="BI9:BI72" si="5">SUM(BG9:BH9)</f>
        <v>362</v>
      </c>
      <c r="BJ9" s="35">
        <v>160</v>
      </c>
      <c r="BK9" s="35">
        <v>202</v>
      </c>
      <c r="BL9" s="31">
        <f t="shared" ref="BL9:BL72" si="6">SUM(BJ9:BK9)</f>
        <v>362</v>
      </c>
    </row>
    <row r="10" spans="1:64" s="1" customFormat="1" ht="15" customHeight="1" x14ac:dyDescent="0.25">
      <c r="B10" s="73" t="s">
        <v>83</v>
      </c>
      <c r="C10" s="73"/>
      <c r="D10" s="73"/>
      <c r="E10" s="65">
        <v>2</v>
      </c>
      <c r="F10" s="65">
        <v>1237</v>
      </c>
      <c r="G10" s="65">
        <f>SUM(H10:H11)</f>
        <v>1324</v>
      </c>
      <c r="H10" s="19">
        <f t="shared" ref="H10:H82" si="7">Z10+AA10</f>
        <v>875</v>
      </c>
      <c r="I10" s="26">
        <f t="shared" ref="I10:I82" si="8">SUM(AC10:AD10,AF10:AG10,AI10:AJ10,AM10:AN10,AP10:AQ10,AS10:AT10)</f>
        <v>5</v>
      </c>
      <c r="J10" s="36"/>
      <c r="K10" s="36">
        <f t="shared" ref="K10:K82" si="9">J10-H10</f>
        <v>-875</v>
      </c>
      <c r="L10" s="36"/>
      <c r="M10" s="36">
        <f t="shared" ref="M10:M82" si="10">L10-H10</f>
        <v>-875</v>
      </c>
      <c r="N10" s="35">
        <v>194</v>
      </c>
      <c r="O10" s="35">
        <v>248</v>
      </c>
      <c r="P10" s="35">
        <v>0</v>
      </c>
      <c r="Q10" s="35">
        <v>0</v>
      </c>
      <c r="R10" s="35">
        <v>0</v>
      </c>
      <c r="S10" s="35">
        <v>0</v>
      </c>
      <c r="T10" s="35">
        <v>0</v>
      </c>
      <c r="U10" s="35">
        <v>0</v>
      </c>
      <c r="V10" s="35">
        <v>207</v>
      </c>
      <c r="W10" s="35">
        <v>226</v>
      </c>
      <c r="X10" s="35">
        <v>0</v>
      </c>
      <c r="Y10" s="35">
        <v>0</v>
      </c>
      <c r="Z10" s="35">
        <f t="shared" si="1"/>
        <v>401</v>
      </c>
      <c r="AA10" s="35">
        <f t="shared" si="2"/>
        <v>474</v>
      </c>
      <c r="AB10" s="35">
        <f t="shared" si="0"/>
        <v>0</v>
      </c>
      <c r="AC10" s="31">
        <v>1</v>
      </c>
      <c r="AD10" s="31">
        <v>1</v>
      </c>
      <c r="AE10" s="31">
        <v>0</v>
      </c>
      <c r="AF10" s="31">
        <v>0</v>
      </c>
      <c r="AG10" s="31">
        <v>0</v>
      </c>
      <c r="AH10" s="31">
        <v>0</v>
      </c>
      <c r="AI10" s="31">
        <v>1</v>
      </c>
      <c r="AJ10" s="31">
        <v>0</v>
      </c>
      <c r="AK10" s="31">
        <v>0</v>
      </c>
      <c r="AL10" s="31">
        <f t="shared" ref="AL10:AL82" si="11">SUM(AC10,AD10,AF10,AG10,AI10,AJ10)</f>
        <v>3</v>
      </c>
      <c r="AM10" s="31">
        <v>0</v>
      </c>
      <c r="AN10" s="31">
        <v>0</v>
      </c>
      <c r="AO10" s="31">
        <v>0</v>
      </c>
      <c r="AP10" s="31">
        <v>0</v>
      </c>
      <c r="AQ10" s="31">
        <v>0</v>
      </c>
      <c r="AR10" s="31">
        <v>0</v>
      </c>
      <c r="AS10" s="31">
        <v>1</v>
      </c>
      <c r="AT10" s="31">
        <v>1</v>
      </c>
      <c r="AU10" s="31">
        <v>0</v>
      </c>
      <c r="AV10" s="31">
        <f t="shared" si="3"/>
        <v>2</v>
      </c>
      <c r="AW10" s="31">
        <v>0</v>
      </c>
      <c r="AX10" s="31">
        <v>0</v>
      </c>
      <c r="AY10" s="31">
        <v>0</v>
      </c>
      <c r="AZ10" s="31">
        <v>0</v>
      </c>
      <c r="BA10" s="31">
        <v>0</v>
      </c>
      <c r="BB10" s="31">
        <v>0</v>
      </c>
      <c r="BC10" s="31">
        <v>0</v>
      </c>
      <c r="BD10" s="31">
        <v>0</v>
      </c>
      <c r="BE10" s="31">
        <v>0</v>
      </c>
      <c r="BF10" s="31">
        <f t="shared" si="4"/>
        <v>0</v>
      </c>
      <c r="BG10" s="36">
        <v>0</v>
      </c>
      <c r="BH10" s="35">
        <v>0</v>
      </c>
      <c r="BI10" s="31">
        <f t="shared" si="5"/>
        <v>0</v>
      </c>
      <c r="BJ10" s="36">
        <v>149</v>
      </c>
      <c r="BK10" s="35">
        <v>191</v>
      </c>
      <c r="BL10" s="31">
        <f t="shared" si="6"/>
        <v>340</v>
      </c>
    </row>
    <row r="11" spans="1:64" s="1" customFormat="1" ht="15" customHeight="1" x14ac:dyDescent="0.25">
      <c r="B11" s="73" t="s">
        <v>84</v>
      </c>
      <c r="C11" s="73"/>
      <c r="D11" s="73"/>
      <c r="E11" s="66"/>
      <c r="F11" s="66"/>
      <c r="G11" s="66"/>
      <c r="H11" s="19">
        <f>SUM(N11:O11,R11:S11,V11:W11)</f>
        <v>449</v>
      </c>
      <c r="I11" s="26"/>
      <c r="J11" s="36"/>
      <c r="K11" s="36"/>
      <c r="L11" s="36"/>
      <c r="M11" s="36"/>
      <c r="N11" s="35">
        <v>0</v>
      </c>
      <c r="O11" s="35">
        <v>0</v>
      </c>
      <c r="P11" s="35">
        <v>0</v>
      </c>
      <c r="Q11" s="35">
        <v>0</v>
      </c>
      <c r="R11" s="35">
        <v>225</v>
      </c>
      <c r="S11" s="35">
        <v>224</v>
      </c>
      <c r="T11" s="35">
        <v>0</v>
      </c>
      <c r="U11" s="35">
        <v>0</v>
      </c>
      <c r="V11" s="35">
        <v>0</v>
      </c>
      <c r="W11" s="35">
        <v>0</v>
      </c>
      <c r="X11" s="35">
        <v>0</v>
      </c>
      <c r="Y11" s="35">
        <v>0</v>
      </c>
      <c r="Z11" s="35">
        <f t="shared" si="1"/>
        <v>225</v>
      </c>
      <c r="AA11" s="35">
        <f t="shared" si="2"/>
        <v>224</v>
      </c>
      <c r="AB11" s="35">
        <f t="shared" si="0"/>
        <v>0</v>
      </c>
      <c r="AC11" s="31">
        <v>0</v>
      </c>
      <c r="AD11" s="31">
        <v>0</v>
      </c>
      <c r="AE11" s="31">
        <v>0</v>
      </c>
      <c r="AF11" s="31">
        <v>4</v>
      </c>
      <c r="AG11" s="31">
        <v>1</v>
      </c>
      <c r="AH11" s="31">
        <v>0</v>
      </c>
      <c r="AI11" s="31">
        <v>0</v>
      </c>
      <c r="AJ11" s="31">
        <v>0</v>
      </c>
      <c r="AK11" s="31">
        <v>0</v>
      </c>
      <c r="AL11" s="31">
        <v>0</v>
      </c>
      <c r="AM11" s="31">
        <v>0</v>
      </c>
      <c r="AN11" s="31">
        <v>0</v>
      </c>
      <c r="AO11" s="31">
        <v>0</v>
      </c>
      <c r="AP11" s="31">
        <v>0</v>
      </c>
      <c r="AQ11" s="31">
        <v>1</v>
      </c>
      <c r="AR11" s="31">
        <v>0</v>
      </c>
      <c r="AS11" s="31">
        <v>0</v>
      </c>
      <c r="AT11" s="31">
        <v>0</v>
      </c>
      <c r="AU11" s="31"/>
      <c r="AV11" s="31">
        <f t="shared" si="3"/>
        <v>1</v>
      </c>
      <c r="AW11" s="31">
        <v>0</v>
      </c>
      <c r="AX11" s="31">
        <v>0</v>
      </c>
      <c r="AY11" s="31">
        <v>0</v>
      </c>
      <c r="AZ11" s="31">
        <v>0</v>
      </c>
      <c r="BA11" s="31">
        <v>1</v>
      </c>
      <c r="BB11" s="31">
        <v>0</v>
      </c>
      <c r="BC11" s="31">
        <v>0</v>
      </c>
      <c r="BD11" s="31">
        <v>0</v>
      </c>
      <c r="BE11" s="31">
        <v>0</v>
      </c>
      <c r="BF11" s="31">
        <f t="shared" si="4"/>
        <v>1</v>
      </c>
      <c r="BG11" s="36">
        <v>149</v>
      </c>
      <c r="BH11" s="35">
        <v>191</v>
      </c>
      <c r="BI11" s="31">
        <f t="shared" si="5"/>
        <v>340</v>
      </c>
      <c r="BJ11" s="36"/>
      <c r="BK11" s="35"/>
      <c r="BL11" s="31">
        <f t="shared" si="6"/>
        <v>0</v>
      </c>
    </row>
    <row r="12" spans="1:64" s="1" customFormat="1" ht="15" customHeight="1" x14ac:dyDescent="0.25">
      <c r="B12" s="72" t="s">
        <v>85</v>
      </c>
      <c r="C12" s="72"/>
      <c r="D12" s="72"/>
      <c r="E12" s="65">
        <v>3</v>
      </c>
      <c r="F12" s="65">
        <v>1128</v>
      </c>
      <c r="G12" s="65">
        <f>SUM(H12:H13)</f>
        <v>1189</v>
      </c>
      <c r="H12" s="19">
        <f t="shared" si="7"/>
        <v>846</v>
      </c>
      <c r="I12" s="26">
        <f t="shared" si="8"/>
        <v>25</v>
      </c>
      <c r="J12" s="4"/>
      <c r="K12" s="4">
        <f t="shared" si="9"/>
        <v>-846</v>
      </c>
      <c r="L12" s="4"/>
      <c r="M12" s="4">
        <f t="shared" si="10"/>
        <v>-846</v>
      </c>
      <c r="N12" s="35">
        <v>210</v>
      </c>
      <c r="O12" s="35">
        <v>230</v>
      </c>
      <c r="P12" s="35">
        <v>0</v>
      </c>
      <c r="Q12" s="35">
        <v>0</v>
      </c>
      <c r="R12" s="35">
        <v>195</v>
      </c>
      <c r="S12" s="35">
        <v>211</v>
      </c>
      <c r="T12" s="35">
        <v>0</v>
      </c>
      <c r="U12" s="35">
        <v>0</v>
      </c>
      <c r="V12" s="35">
        <v>0</v>
      </c>
      <c r="W12" s="35">
        <v>0</v>
      </c>
      <c r="X12" s="35">
        <v>0</v>
      </c>
      <c r="Y12" s="35">
        <v>0</v>
      </c>
      <c r="Z12" s="35">
        <f t="shared" si="1"/>
        <v>405</v>
      </c>
      <c r="AA12" s="35">
        <f t="shared" si="2"/>
        <v>441</v>
      </c>
      <c r="AB12" s="35">
        <f t="shared" si="0"/>
        <v>0</v>
      </c>
      <c r="AC12" s="31">
        <v>12</v>
      </c>
      <c r="AD12" s="31">
        <v>7</v>
      </c>
      <c r="AE12" s="31">
        <v>0</v>
      </c>
      <c r="AF12" s="31">
        <v>2</v>
      </c>
      <c r="AG12" s="31">
        <v>1</v>
      </c>
      <c r="AH12" s="31">
        <v>0</v>
      </c>
      <c r="AI12" s="31">
        <v>0</v>
      </c>
      <c r="AJ12" s="31">
        <v>0</v>
      </c>
      <c r="AK12" s="31">
        <v>0</v>
      </c>
      <c r="AL12" s="31">
        <f t="shared" si="11"/>
        <v>22</v>
      </c>
      <c r="AM12" s="31">
        <v>0</v>
      </c>
      <c r="AN12" s="31">
        <v>0</v>
      </c>
      <c r="AO12" s="31">
        <v>0</v>
      </c>
      <c r="AP12" s="31">
        <v>2</v>
      </c>
      <c r="AQ12" s="31">
        <v>1</v>
      </c>
      <c r="AR12" s="31">
        <v>0</v>
      </c>
      <c r="AS12" s="31">
        <v>0</v>
      </c>
      <c r="AT12" s="31">
        <v>0</v>
      </c>
      <c r="AU12" s="31">
        <v>0</v>
      </c>
      <c r="AV12" s="31">
        <f t="shared" si="3"/>
        <v>3</v>
      </c>
      <c r="AW12" s="31">
        <v>0</v>
      </c>
      <c r="AX12" s="31">
        <v>0</v>
      </c>
      <c r="AY12" s="31">
        <v>0</v>
      </c>
      <c r="AZ12" s="31">
        <v>2</v>
      </c>
      <c r="BA12" s="31">
        <v>0</v>
      </c>
      <c r="BB12" s="31">
        <v>0</v>
      </c>
      <c r="BC12" s="31">
        <v>0</v>
      </c>
      <c r="BD12" s="31">
        <v>0</v>
      </c>
      <c r="BE12" s="31">
        <v>0</v>
      </c>
      <c r="BF12" s="31">
        <f t="shared" si="4"/>
        <v>2</v>
      </c>
      <c r="BG12" s="35">
        <v>0</v>
      </c>
      <c r="BH12" s="35">
        <v>0</v>
      </c>
      <c r="BI12" s="31">
        <f t="shared" si="5"/>
        <v>0</v>
      </c>
      <c r="BJ12" s="35">
        <v>0</v>
      </c>
      <c r="BK12" s="35">
        <v>0</v>
      </c>
      <c r="BL12" s="31">
        <f t="shared" si="6"/>
        <v>0</v>
      </c>
    </row>
    <row r="13" spans="1:64" s="1" customFormat="1" ht="15" customHeight="1" x14ac:dyDescent="0.25">
      <c r="B13" s="72" t="s">
        <v>86</v>
      </c>
      <c r="C13" s="72"/>
      <c r="D13" s="72"/>
      <c r="E13" s="66"/>
      <c r="F13" s="66"/>
      <c r="G13" s="66"/>
      <c r="H13" s="19">
        <f>SUM(N13:O13,R13:S13,V13:W13)</f>
        <v>343</v>
      </c>
      <c r="I13" s="26"/>
      <c r="J13" s="25"/>
      <c r="K13" s="25"/>
      <c r="L13" s="25"/>
      <c r="M13" s="25"/>
      <c r="N13" s="35">
        <v>0</v>
      </c>
      <c r="O13" s="35">
        <v>0</v>
      </c>
      <c r="P13" s="35">
        <v>0</v>
      </c>
      <c r="Q13" s="35">
        <v>0</v>
      </c>
      <c r="R13" s="35">
        <v>0</v>
      </c>
      <c r="S13" s="35">
        <v>0</v>
      </c>
      <c r="T13" s="35">
        <v>0</v>
      </c>
      <c r="U13" s="35">
        <v>0</v>
      </c>
      <c r="V13" s="35">
        <v>166</v>
      </c>
      <c r="W13" s="35">
        <v>177</v>
      </c>
      <c r="X13" s="35">
        <v>0</v>
      </c>
      <c r="Y13" s="35">
        <v>0</v>
      </c>
      <c r="Z13" s="35">
        <f t="shared" si="1"/>
        <v>166</v>
      </c>
      <c r="AA13" s="35">
        <f t="shared" si="2"/>
        <v>177</v>
      </c>
      <c r="AB13" s="35">
        <f t="shared" si="0"/>
        <v>0</v>
      </c>
      <c r="AC13" s="31">
        <v>0</v>
      </c>
      <c r="AD13" s="31">
        <v>0</v>
      </c>
      <c r="AE13" s="31">
        <v>0</v>
      </c>
      <c r="AF13" s="31">
        <v>0</v>
      </c>
      <c r="AG13" s="31">
        <v>0</v>
      </c>
      <c r="AH13" s="31">
        <v>0</v>
      </c>
      <c r="AI13" s="31">
        <v>1</v>
      </c>
      <c r="AJ13" s="31">
        <v>0</v>
      </c>
      <c r="AK13" s="31">
        <v>0</v>
      </c>
      <c r="AL13" s="31">
        <v>0</v>
      </c>
      <c r="AM13" s="31">
        <v>0</v>
      </c>
      <c r="AN13" s="31">
        <v>0</v>
      </c>
      <c r="AO13" s="31">
        <v>0</v>
      </c>
      <c r="AP13" s="31">
        <v>0</v>
      </c>
      <c r="AQ13" s="31">
        <v>0</v>
      </c>
      <c r="AR13" s="31">
        <v>0</v>
      </c>
      <c r="AS13" s="31">
        <v>0</v>
      </c>
      <c r="AT13" s="31">
        <v>1</v>
      </c>
      <c r="AU13" s="31">
        <v>0</v>
      </c>
      <c r="AV13" s="31">
        <f t="shared" si="3"/>
        <v>1</v>
      </c>
      <c r="AW13" s="31">
        <v>0</v>
      </c>
      <c r="AX13" s="31">
        <v>0</v>
      </c>
      <c r="AY13" s="31">
        <v>0</v>
      </c>
      <c r="AZ13" s="31">
        <v>0</v>
      </c>
      <c r="BA13" s="31">
        <v>0</v>
      </c>
      <c r="BB13" s="31">
        <v>0</v>
      </c>
      <c r="BC13" s="31">
        <v>0</v>
      </c>
      <c r="BD13" s="31">
        <v>0</v>
      </c>
      <c r="BE13" s="31">
        <v>0</v>
      </c>
      <c r="BF13" s="31">
        <f t="shared" si="4"/>
        <v>0</v>
      </c>
      <c r="BG13" s="35">
        <v>144</v>
      </c>
      <c r="BH13" s="35">
        <v>187</v>
      </c>
      <c r="BI13" s="31">
        <f t="shared" si="5"/>
        <v>331</v>
      </c>
      <c r="BJ13" s="35">
        <v>145</v>
      </c>
      <c r="BK13" s="35">
        <v>185</v>
      </c>
      <c r="BL13" s="31">
        <f t="shared" si="6"/>
        <v>330</v>
      </c>
    </row>
    <row r="14" spans="1:64" s="1" customFormat="1" ht="15" customHeight="1" x14ac:dyDescent="0.25">
      <c r="B14" s="72" t="s">
        <v>87</v>
      </c>
      <c r="C14" s="72"/>
      <c r="D14" s="72"/>
      <c r="E14" s="65">
        <v>4</v>
      </c>
      <c r="F14" s="65">
        <v>1718</v>
      </c>
      <c r="G14" s="65">
        <f>SUM(H14:H15)</f>
        <v>1814</v>
      </c>
      <c r="H14" s="19">
        <f t="shared" si="7"/>
        <v>1038</v>
      </c>
      <c r="I14" s="26">
        <f t="shared" si="8"/>
        <v>6</v>
      </c>
      <c r="J14" s="4"/>
      <c r="K14" s="4">
        <f t="shared" si="9"/>
        <v>-1038</v>
      </c>
      <c r="L14" s="4"/>
      <c r="M14" s="4">
        <f t="shared" si="10"/>
        <v>-1038</v>
      </c>
      <c r="N14" s="35">
        <v>165</v>
      </c>
      <c r="O14" s="35">
        <v>194</v>
      </c>
      <c r="P14" s="35">
        <v>1</v>
      </c>
      <c r="Q14" s="35">
        <v>1</v>
      </c>
      <c r="R14" s="35">
        <v>140</v>
      </c>
      <c r="S14" s="35">
        <v>194</v>
      </c>
      <c r="T14" s="35">
        <v>0</v>
      </c>
      <c r="U14" s="35">
        <v>0</v>
      </c>
      <c r="V14" s="35">
        <v>136</v>
      </c>
      <c r="W14" s="35">
        <v>209</v>
      </c>
      <c r="X14" s="35">
        <v>0</v>
      </c>
      <c r="Y14" s="35">
        <v>0</v>
      </c>
      <c r="Z14" s="35">
        <f t="shared" si="1"/>
        <v>441</v>
      </c>
      <c r="AA14" s="35">
        <f t="shared" si="2"/>
        <v>597</v>
      </c>
      <c r="AB14" s="35">
        <f t="shared" si="0"/>
        <v>2</v>
      </c>
      <c r="AC14" s="31">
        <v>0</v>
      </c>
      <c r="AD14" s="31">
        <v>0</v>
      </c>
      <c r="AE14" s="31">
        <v>0</v>
      </c>
      <c r="AF14" s="31">
        <v>1</v>
      </c>
      <c r="AG14" s="31">
        <v>1</v>
      </c>
      <c r="AH14" s="31">
        <v>0</v>
      </c>
      <c r="AI14" s="31">
        <v>0</v>
      </c>
      <c r="AJ14" s="31">
        <v>1</v>
      </c>
      <c r="AK14" s="31">
        <v>0</v>
      </c>
      <c r="AL14" s="31">
        <f t="shared" si="11"/>
        <v>3</v>
      </c>
      <c r="AM14" s="31">
        <v>0</v>
      </c>
      <c r="AN14" s="31">
        <v>0</v>
      </c>
      <c r="AO14" s="31">
        <v>0</v>
      </c>
      <c r="AP14" s="31">
        <v>0</v>
      </c>
      <c r="AQ14" s="31">
        <v>3</v>
      </c>
      <c r="AR14" s="31">
        <v>0</v>
      </c>
      <c r="AS14" s="31">
        <v>0</v>
      </c>
      <c r="AT14" s="31">
        <v>0</v>
      </c>
      <c r="AU14" s="31">
        <v>0</v>
      </c>
      <c r="AV14" s="31">
        <f t="shared" si="3"/>
        <v>3</v>
      </c>
      <c r="AW14" s="31">
        <v>0</v>
      </c>
      <c r="AX14" s="31">
        <v>2</v>
      </c>
      <c r="AY14" s="31">
        <v>0</v>
      </c>
      <c r="AZ14" s="31">
        <v>0</v>
      </c>
      <c r="BA14" s="31">
        <v>0</v>
      </c>
      <c r="BB14" s="31">
        <v>0</v>
      </c>
      <c r="BC14" s="31">
        <v>0</v>
      </c>
      <c r="BD14" s="31">
        <v>0</v>
      </c>
      <c r="BE14" s="31">
        <v>0</v>
      </c>
      <c r="BF14" s="31">
        <f t="shared" si="4"/>
        <v>2</v>
      </c>
      <c r="BG14" s="35">
        <v>153</v>
      </c>
      <c r="BH14" s="35">
        <v>196</v>
      </c>
      <c r="BI14" s="31">
        <f t="shared" si="5"/>
        <v>349</v>
      </c>
      <c r="BJ14" s="35">
        <v>153</v>
      </c>
      <c r="BK14" s="35">
        <v>196</v>
      </c>
      <c r="BL14" s="31">
        <f t="shared" si="6"/>
        <v>349</v>
      </c>
    </row>
    <row r="15" spans="1:64" s="1" customFormat="1" ht="15" customHeight="1" x14ac:dyDescent="0.25">
      <c r="B15" s="72" t="s">
        <v>88</v>
      </c>
      <c r="C15" s="72"/>
      <c r="D15" s="72"/>
      <c r="E15" s="66"/>
      <c r="F15" s="66"/>
      <c r="G15" s="66"/>
      <c r="H15" s="19">
        <f>SUM(N15:O15,R15:S15,V15:W15)</f>
        <v>776</v>
      </c>
      <c r="I15" s="26"/>
      <c r="J15" s="25"/>
      <c r="K15" s="25"/>
      <c r="L15" s="25"/>
      <c r="M15" s="25"/>
      <c r="N15" s="35">
        <v>134</v>
      </c>
      <c r="O15" s="35">
        <v>176</v>
      </c>
      <c r="P15" s="35">
        <v>0</v>
      </c>
      <c r="Q15" s="35">
        <v>0</v>
      </c>
      <c r="R15" s="35">
        <v>109</v>
      </c>
      <c r="S15" s="35">
        <v>136</v>
      </c>
      <c r="T15" s="35">
        <v>0</v>
      </c>
      <c r="U15" s="35">
        <v>0</v>
      </c>
      <c r="V15" s="35">
        <v>100</v>
      </c>
      <c r="W15" s="35">
        <v>121</v>
      </c>
      <c r="X15" s="35">
        <v>0</v>
      </c>
      <c r="Y15" s="35">
        <v>0</v>
      </c>
      <c r="Z15" s="35">
        <f t="shared" si="1"/>
        <v>343</v>
      </c>
      <c r="AA15" s="35">
        <f t="shared" si="2"/>
        <v>433</v>
      </c>
      <c r="AB15" s="35">
        <f t="shared" si="0"/>
        <v>0</v>
      </c>
      <c r="AC15" s="31">
        <v>22</v>
      </c>
      <c r="AD15" s="31">
        <v>17</v>
      </c>
      <c r="AE15" s="31">
        <v>0</v>
      </c>
      <c r="AF15" s="31">
        <v>7</v>
      </c>
      <c r="AG15" s="31">
        <v>3</v>
      </c>
      <c r="AH15" s="31">
        <v>0</v>
      </c>
      <c r="AI15" s="31">
        <v>6</v>
      </c>
      <c r="AJ15" s="31">
        <v>4</v>
      </c>
      <c r="AK15" s="31">
        <v>0</v>
      </c>
      <c r="AL15" s="31">
        <v>0</v>
      </c>
      <c r="AM15" s="31">
        <v>0</v>
      </c>
      <c r="AN15" s="31">
        <v>0</v>
      </c>
      <c r="AO15" s="31">
        <v>0</v>
      </c>
      <c r="AP15" s="31">
        <v>7</v>
      </c>
      <c r="AQ15" s="31">
        <v>5</v>
      </c>
      <c r="AR15" s="31">
        <v>0</v>
      </c>
      <c r="AS15" s="31">
        <v>3</v>
      </c>
      <c r="AT15" s="31">
        <v>3</v>
      </c>
      <c r="AU15" s="31">
        <v>0</v>
      </c>
      <c r="AV15" s="31">
        <f t="shared" si="3"/>
        <v>18</v>
      </c>
      <c r="AW15" s="31">
        <v>0</v>
      </c>
      <c r="AX15" s="31">
        <v>0</v>
      </c>
      <c r="AY15" s="31">
        <v>0</v>
      </c>
      <c r="AZ15" s="31">
        <v>4</v>
      </c>
      <c r="BA15" s="31">
        <v>4</v>
      </c>
      <c r="BB15" s="31">
        <v>0</v>
      </c>
      <c r="BC15" s="31">
        <v>0</v>
      </c>
      <c r="BD15" s="31">
        <v>3</v>
      </c>
      <c r="BE15" s="31">
        <v>0</v>
      </c>
      <c r="BF15" s="31">
        <f t="shared" si="4"/>
        <v>11</v>
      </c>
      <c r="BG15" s="35">
        <v>67</v>
      </c>
      <c r="BH15" s="35">
        <v>111</v>
      </c>
      <c r="BI15" s="31">
        <f t="shared" si="5"/>
        <v>178</v>
      </c>
      <c r="BJ15" s="35">
        <v>67</v>
      </c>
      <c r="BK15" s="35">
        <v>111</v>
      </c>
      <c r="BL15" s="31">
        <f t="shared" si="6"/>
        <v>178</v>
      </c>
    </row>
    <row r="16" spans="1:64" s="1" customFormat="1" ht="15" customHeight="1" x14ac:dyDescent="0.25">
      <c r="B16" s="73" t="s">
        <v>48</v>
      </c>
      <c r="C16" s="73"/>
      <c r="D16" s="73"/>
      <c r="E16" s="4">
        <v>5</v>
      </c>
      <c r="F16" s="25">
        <v>862</v>
      </c>
      <c r="G16" s="25">
        <f>H16</f>
        <v>1014</v>
      </c>
      <c r="H16" s="19">
        <f t="shared" si="7"/>
        <v>1014</v>
      </c>
      <c r="I16" s="26">
        <f t="shared" si="8"/>
        <v>35</v>
      </c>
      <c r="J16" s="4"/>
      <c r="K16" s="4">
        <f t="shared" si="9"/>
        <v>-1014</v>
      </c>
      <c r="L16" s="4"/>
      <c r="M16" s="4">
        <f t="shared" si="10"/>
        <v>-1014</v>
      </c>
      <c r="N16" s="35">
        <v>213</v>
      </c>
      <c r="O16" s="35">
        <v>190</v>
      </c>
      <c r="P16" s="35">
        <v>107</v>
      </c>
      <c r="Q16" s="35">
        <v>150</v>
      </c>
      <c r="R16" s="35">
        <v>146</v>
      </c>
      <c r="S16" s="35">
        <v>173</v>
      </c>
      <c r="T16" s="35">
        <v>84</v>
      </c>
      <c r="U16" s="35">
        <v>92</v>
      </c>
      <c r="V16" s="35">
        <v>141</v>
      </c>
      <c r="W16" s="35">
        <v>151</v>
      </c>
      <c r="X16" s="35">
        <v>103</v>
      </c>
      <c r="Y16" s="35">
        <v>86</v>
      </c>
      <c r="Z16" s="35">
        <f t="shared" si="1"/>
        <v>500</v>
      </c>
      <c r="AA16" s="35">
        <f t="shared" si="2"/>
        <v>514</v>
      </c>
      <c r="AB16" s="35">
        <f t="shared" si="0"/>
        <v>622</v>
      </c>
      <c r="AC16" s="31">
        <v>17</v>
      </c>
      <c r="AD16" s="31">
        <v>5</v>
      </c>
      <c r="AE16" s="31">
        <v>18</v>
      </c>
      <c r="AF16" s="31">
        <v>6</v>
      </c>
      <c r="AG16" s="31">
        <v>2</v>
      </c>
      <c r="AH16" s="31">
        <v>6</v>
      </c>
      <c r="AI16" s="31">
        <v>2</v>
      </c>
      <c r="AJ16" s="31">
        <v>0</v>
      </c>
      <c r="AK16" s="31">
        <v>2</v>
      </c>
      <c r="AL16" s="31">
        <f t="shared" si="11"/>
        <v>32</v>
      </c>
      <c r="AM16" s="31">
        <v>0</v>
      </c>
      <c r="AN16" s="31">
        <v>0</v>
      </c>
      <c r="AO16" s="31">
        <v>0</v>
      </c>
      <c r="AP16" s="31">
        <v>2</v>
      </c>
      <c r="AQ16" s="31">
        <v>0</v>
      </c>
      <c r="AR16" s="31">
        <v>0</v>
      </c>
      <c r="AS16" s="31">
        <v>1</v>
      </c>
      <c r="AT16" s="31">
        <v>0</v>
      </c>
      <c r="AU16" s="31">
        <v>0</v>
      </c>
      <c r="AV16" s="31">
        <f t="shared" si="3"/>
        <v>3</v>
      </c>
      <c r="AW16" s="31">
        <v>0</v>
      </c>
      <c r="AX16" s="31">
        <v>0</v>
      </c>
      <c r="AY16" s="31">
        <v>0</v>
      </c>
      <c r="AZ16" s="31">
        <v>2</v>
      </c>
      <c r="BA16" s="31">
        <v>1</v>
      </c>
      <c r="BB16" s="31">
        <v>0</v>
      </c>
      <c r="BC16" s="31">
        <v>0</v>
      </c>
      <c r="BD16" s="31">
        <v>0</v>
      </c>
      <c r="BE16" s="31">
        <v>0</v>
      </c>
      <c r="BF16" s="31">
        <f t="shared" si="4"/>
        <v>3</v>
      </c>
      <c r="BG16" s="35">
        <v>78</v>
      </c>
      <c r="BH16" s="35">
        <v>120</v>
      </c>
      <c r="BI16" s="31">
        <f t="shared" si="5"/>
        <v>198</v>
      </c>
      <c r="BJ16" s="35">
        <v>114</v>
      </c>
      <c r="BK16" s="35">
        <v>141</v>
      </c>
      <c r="BL16" s="31">
        <f t="shared" si="6"/>
        <v>255</v>
      </c>
    </row>
    <row r="17" spans="2:64" s="18" customFormat="1" ht="15" customHeight="1" x14ac:dyDescent="0.25">
      <c r="B17" s="74" t="s">
        <v>89</v>
      </c>
      <c r="C17" s="74"/>
      <c r="D17" s="74"/>
      <c r="E17" s="70">
        <v>6</v>
      </c>
      <c r="F17" s="70">
        <v>905</v>
      </c>
      <c r="G17" s="70">
        <f>SUM(H17:H18)</f>
        <v>971</v>
      </c>
      <c r="H17" s="19">
        <f t="shared" si="7"/>
        <v>884</v>
      </c>
      <c r="I17" s="26">
        <f t="shared" si="8"/>
        <v>24</v>
      </c>
      <c r="J17" s="3"/>
      <c r="K17" s="4">
        <f t="shared" si="9"/>
        <v>-884</v>
      </c>
      <c r="L17" s="3"/>
      <c r="M17" s="4">
        <f t="shared" si="10"/>
        <v>-884</v>
      </c>
      <c r="N17" s="35">
        <v>128</v>
      </c>
      <c r="O17" s="35">
        <v>137</v>
      </c>
      <c r="P17" s="35">
        <v>0</v>
      </c>
      <c r="Q17" s="35">
        <v>0</v>
      </c>
      <c r="R17" s="35">
        <v>173</v>
      </c>
      <c r="S17" s="35">
        <v>161</v>
      </c>
      <c r="T17" s="35">
        <v>0</v>
      </c>
      <c r="U17" s="35">
        <v>0</v>
      </c>
      <c r="V17" s="35">
        <v>139</v>
      </c>
      <c r="W17" s="35">
        <v>146</v>
      </c>
      <c r="X17" s="35">
        <v>0</v>
      </c>
      <c r="Y17" s="35">
        <v>0</v>
      </c>
      <c r="Z17" s="35">
        <f t="shared" si="1"/>
        <v>440</v>
      </c>
      <c r="AA17" s="35">
        <f t="shared" si="2"/>
        <v>444</v>
      </c>
      <c r="AB17" s="35">
        <f t="shared" si="0"/>
        <v>0</v>
      </c>
      <c r="AC17" s="31">
        <v>0</v>
      </c>
      <c r="AD17" s="31">
        <v>6</v>
      </c>
      <c r="AE17" s="31">
        <v>0</v>
      </c>
      <c r="AF17" s="31">
        <v>5</v>
      </c>
      <c r="AG17" s="31">
        <v>0</v>
      </c>
      <c r="AH17" s="31">
        <v>0</v>
      </c>
      <c r="AI17" s="31">
        <v>5</v>
      </c>
      <c r="AJ17" s="31">
        <v>5</v>
      </c>
      <c r="AK17" s="31">
        <v>0</v>
      </c>
      <c r="AL17" s="31">
        <f t="shared" si="11"/>
        <v>21</v>
      </c>
      <c r="AM17" s="31">
        <v>0</v>
      </c>
      <c r="AN17" s="31">
        <v>0</v>
      </c>
      <c r="AO17" s="31">
        <v>0</v>
      </c>
      <c r="AP17" s="31">
        <v>0</v>
      </c>
      <c r="AQ17" s="31">
        <v>1</v>
      </c>
      <c r="AR17" s="31">
        <v>0</v>
      </c>
      <c r="AS17" s="31">
        <v>0</v>
      </c>
      <c r="AT17" s="31">
        <v>2</v>
      </c>
      <c r="AU17" s="31">
        <v>0</v>
      </c>
      <c r="AV17" s="31">
        <f t="shared" si="3"/>
        <v>3</v>
      </c>
      <c r="AW17" s="31">
        <v>0</v>
      </c>
      <c r="AX17" s="31">
        <v>0</v>
      </c>
      <c r="AY17" s="31">
        <v>0</v>
      </c>
      <c r="AZ17" s="31">
        <v>0</v>
      </c>
      <c r="BA17" s="31">
        <v>0</v>
      </c>
      <c r="BB17" s="31">
        <v>0</v>
      </c>
      <c r="BC17" s="31">
        <v>0</v>
      </c>
      <c r="BD17" s="31">
        <v>1</v>
      </c>
      <c r="BE17" s="31">
        <v>0</v>
      </c>
      <c r="BF17" s="31">
        <f t="shared" si="4"/>
        <v>1</v>
      </c>
      <c r="BG17" s="35">
        <v>113</v>
      </c>
      <c r="BH17" s="35">
        <v>146</v>
      </c>
      <c r="BI17" s="31">
        <f t="shared" si="5"/>
        <v>259</v>
      </c>
      <c r="BJ17" s="35">
        <v>111</v>
      </c>
      <c r="BK17" s="35">
        <v>146</v>
      </c>
      <c r="BL17" s="31">
        <f t="shared" si="6"/>
        <v>257</v>
      </c>
    </row>
    <row r="18" spans="2:64" s="18" customFormat="1" ht="15" customHeight="1" x14ac:dyDescent="0.25">
      <c r="B18" s="74" t="s">
        <v>90</v>
      </c>
      <c r="C18" s="74"/>
      <c r="D18" s="74"/>
      <c r="E18" s="71"/>
      <c r="F18" s="71"/>
      <c r="G18" s="71"/>
      <c r="H18" s="19">
        <f>SUM(N18:O18,R18:S18,V18:W18)</f>
        <v>87</v>
      </c>
      <c r="I18" s="26"/>
      <c r="J18" s="27"/>
      <c r="K18" s="25"/>
      <c r="L18" s="27"/>
      <c r="M18" s="25"/>
      <c r="N18" s="35">
        <v>36</v>
      </c>
      <c r="O18" s="35">
        <v>51</v>
      </c>
      <c r="P18" s="35">
        <v>0</v>
      </c>
      <c r="Q18" s="35">
        <v>0</v>
      </c>
      <c r="R18" s="35">
        <v>0</v>
      </c>
      <c r="S18" s="35">
        <v>0</v>
      </c>
      <c r="T18" s="35">
        <v>0</v>
      </c>
      <c r="U18" s="35">
        <v>0</v>
      </c>
      <c r="V18" s="35">
        <v>0</v>
      </c>
      <c r="W18" s="35">
        <v>0</v>
      </c>
      <c r="X18" s="35">
        <v>0</v>
      </c>
      <c r="Y18" s="35">
        <v>0</v>
      </c>
      <c r="Z18" s="35">
        <f t="shared" si="1"/>
        <v>36</v>
      </c>
      <c r="AA18" s="35">
        <f t="shared" si="2"/>
        <v>51</v>
      </c>
      <c r="AB18" s="35">
        <f t="shared" si="0"/>
        <v>0</v>
      </c>
      <c r="AC18" s="31">
        <v>0</v>
      </c>
      <c r="AD18" s="31">
        <v>3</v>
      </c>
      <c r="AE18" s="31">
        <v>0</v>
      </c>
      <c r="AF18" s="31">
        <v>0</v>
      </c>
      <c r="AG18" s="31">
        <v>0</v>
      </c>
      <c r="AH18" s="31">
        <v>0</v>
      </c>
      <c r="AI18" s="31">
        <v>0</v>
      </c>
      <c r="AJ18" s="31">
        <v>0</v>
      </c>
      <c r="AK18" s="31">
        <v>0</v>
      </c>
      <c r="AL18" s="31">
        <v>0</v>
      </c>
      <c r="AM18" s="31">
        <v>0</v>
      </c>
      <c r="AN18" s="31">
        <v>0</v>
      </c>
      <c r="AO18" s="31">
        <v>0</v>
      </c>
      <c r="AP18" s="31">
        <v>0</v>
      </c>
      <c r="AQ18" s="31">
        <v>0</v>
      </c>
      <c r="AR18" s="31">
        <v>0</v>
      </c>
      <c r="AS18" s="31">
        <v>0</v>
      </c>
      <c r="AT18" s="31">
        <v>0</v>
      </c>
      <c r="AU18" s="31">
        <v>0</v>
      </c>
      <c r="AV18" s="31">
        <f t="shared" si="3"/>
        <v>0</v>
      </c>
      <c r="AW18" s="31">
        <v>0</v>
      </c>
      <c r="AX18" s="31">
        <v>0</v>
      </c>
      <c r="AY18" s="31">
        <v>0</v>
      </c>
      <c r="AZ18" s="31">
        <v>0</v>
      </c>
      <c r="BA18" s="31">
        <v>0</v>
      </c>
      <c r="BB18" s="31">
        <v>0</v>
      </c>
      <c r="BC18" s="31">
        <v>0</v>
      </c>
      <c r="BD18" s="31">
        <v>0</v>
      </c>
      <c r="BE18" s="31">
        <v>0</v>
      </c>
      <c r="BF18" s="31">
        <f t="shared" si="4"/>
        <v>0</v>
      </c>
      <c r="BG18" s="35">
        <v>0</v>
      </c>
      <c r="BH18" s="35">
        <v>0</v>
      </c>
      <c r="BI18" s="31">
        <f t="shared" si="5"/>
        <v>0</v>
      </c>
      <c r="BJ18" s="35"/>
      <c r="BK18" s="35"/>
      <c r="BL18" s="31">
        <f t="shared" si="6"/>
        <v>0</v>
      </c>
    </row>
    <row r="19" spans="2:64" s="1" customFormat="1" ht="15" customHeight="1" x14ac:dyDescent="0.25">
      <c r="B19" s="72" t="s">
        <v>91</v>
      </c>
      <c r="C19" s="72"/>
      <c r="D19" s="72"/>
      <c r="E19" s="65">
        <v>7</v>
      </c>
      <c r="F19" s="65">
        <v>1362</v>
      </c>
      <c r="G19" s="65">
        <f>SUM(H19:H20)</f>
        <v>1458</v>
      </c>
      <c r="H19" s="19">
        <f t="shared" si="7"/>
        <v>807</v>
      </c>
      <c r="I19" s="26">
        <f t="shared" si="8"/>
        <v>15</v>
      </c>
      <c r="J19" s="4"/>
      <c r="K19" s="4">
        <f t="shared" si="9"/>
        <v>-807</v>
      </c>
      <c r="L19" s="4"/>
      <c r="M19" s="4">
        <f t="shared" si="10"/>
        <v>-807</v>
      </c>
      <c r="N19" s="35">
        <v>287</v>
      </c>
      <c r="O19" s="35">
        <v>313</v>
      </c>
      <c r="P19" s="35">
        <v>0</v>
      </c>
      <c r="Q19" s="35">
        <v>0</v>
      </c>
      <c r="R19" s="35">
        <v>0</v>
      </c>
      <c r="S19" s="35">
        <v>0</v>
      </c>
      <c r="T19" s="35">
        <v>0</v>
      </c>
      <c r="U19" s="35">
        <v>0</v>
      </c>
      <c r="V19" s="35">
        <v>93</v>
      </c>
      <c r="W19" s="35">
        <v>114</v>
      </c>
      <c r="X19" s="35">
        <v>0</v>
      </c>
      <c r="Y19" s="35">
        <v>0</v>
      </c>
      <c r="Z19" s="35">
        <f t="shared" si="1"/>
        <v>380</v>
      </c>
      <c r="AA19" s="35">
        <f t="shared" si="2"/>
        <v>427</v>
      </c>
      <c r="AB19" s="35">
        <f t="shared" si="0"/>
        <v>0</v>
      </c>
      <c r="AC19" s="31">
        <v>12</v>
      </c>
      <c r="AD19" s="31">
        <v>3</v>
      </c>
      <c r="AE19" s="31">
        <v>0</v>
      </c>
      <c r="AF19" s="31">
        <v>0</v>
      </c>
      <c r="AG19" s="31">
        <v>0</v>
      </c>
      <c r="AH19" s="31">
        <v>0</v>
      </c>
      <c r="AI19" s="31">
        <v>0</v>
      </c>
      <c r="AJ19" s="31">
        <v>0</v>
      </c>
      <c r="AK19" s="31">
        <v>0</v>
      </c>
      <c r="AL19" s="31">
        <f t="shared" si="11"/>
        <v>15</v>
      </c>
      <c r="AM19" s="31">
        <v>0</v>
      </c>
      <c r="AN19" s="31">
        <v>0</v>
      </c>
      <c r="AO19" s="31">
        <v>0</v>
      </c>
      <c r="AP19" s="31">
        <v>0</v>
      </c>
      <c r="AQ19" s="31">
        <v>0</v>
      </c>
      <c r="AR19" s="31">
        <v>0</v>
      </c>
      <c r="AS19" s="31">
        <v>0</v>
      </c>
      <c r="AT19" s="31">
        <v>0</v>
      </c>
      <c r="AU19" s="31">
        <v>0</v>
      </c>
      <c r="AV19" s="31">
        <f t="shared" si="3"/>
        <v>0</v>
      </c>
      <c r="AW19" s="31">
        <v>0</v>
      </c>
      <c r="AX19" s="31">
        <v>0</v>
      </c>
      <c r="AY19" s="31">
        <v>0</v>
      </c>
      <c r="AZ19" s="31">
        <v>0</v>
      </c>
      <c r="BA19" s="31">
        <v>0</v>
      </c>
      <c r="BB19" s="31">
        <v>0</v>
      </c>
      <c r="BC19" s="31">
        <v>0</v>
      </c>
      <c r="BD19" s="31">
        <v>0</v>
      </c>
      <c r="BE19" s="31">
        <v>0</v>
      </c>
      <c r="BF19" s="31">
        <f t="shared" si="4"/>
        <v>0</v>
      </c>
      <c r="BG19" s="35">
        <v>95</v>
      </c>
      <c r="BH19" s="35">
        <v>116</v>
      </c>
      <c r="BI19" s="31">
        <f t="shared" si="5"/>
        <v>211</v>
      </c>
      <c r="BJ19" s="35">
        <v>87</v>
      </c>
      <c r="BK19" s="35">
        <v>116</v>
      </c>
      <c r="BL19" s="31">
        <f t="shared" si="6"/>
        <v>203</v>
      </c>
    </row>
    <row r="20" spans="2:64" s="1" customFormat="1" ht="15" customHeight="1" x14ac:dyDescent="0.25">
      <c r="B20" s="72" t="s">
        <v>92</v>
      </c>
      <c r="C20" s="72"/>
      <c r="D20" s="72"/>
      <c r="E20" s="66"/>
      <c r="F20" s="66"/>
      <c r="G20" s="66"/>
      <c r="H20" s="19">
        <f>SUM(N20:O20,R20:S20,V20:W20)</f>
        <v>651</v>
      </c>
      <c r="I20" s="26"/>
      <c r="J20" s="25"/>
      <c r="K20" s="25"/>
      <c r="L20" s="25"/>
      <c r="M20" s="25"/>
      <c r="N20" s="35">
        <v>0</v>
      </c>
      <c r="O20" s="35">
        <v>0</v>
      </c>
      <c r="P20" s="35">
        <v>0</v>
      </c>
      <c r="Q20" s="35">
        <v>0</v>
      </c>
      <c r="R20" s="35">
        <v>180</v>
      </c>
      <c r="S20" s="35">
        <v>259</v>
      </c>
      <c r="T20" s="35">
        <v>0</v>
      </c>
      <c r="U20" s="35">
        <v>0</v>
      </c>
      <c r="V20" s="35">
        <v>89</v>
      </c>
      <c r="W20" s="35">
        <v>123</v>
      </c>
      <c r="X20" s="35">
        <v>0</v>
      </c>
      <c r="Y20" s="35">
        <v>0</v>
      </c>
      <c r="Z20" s="35">
        <f t="shared" si="1"/>
        <v>269</v>
      </c>
      <c r="AA20" s="35">
        <f t="shared" si="2"/>
        <v>382</v>
      </c>
      <c r="AB20" s="35">
        <f t="shared" si="0"/>
        <v>0</v>
      </c>
      <c r="AC20" s="31">
        <v>0</v>
      </c>
      <c r="AD20" s="31">
        <v>0</v>
      </c>
      <c r="AE20" s="31">
        <v>0</v>
      </c>
      <c r="AF20" s="31">
        <v>1</v>
      </c>
      <c r="AG20" s="31">
        <v>4</v>
      </c>
      <c r="AH20" s="31">
        <v>0</v>
      </c>
      <c r="AI20" s="31">
        <v>2</v>
      </c>
      <c r="AJ20" s="31">
        <v>0</v>
      </c>
      <c r="AK20" s="31">
        <v>0</v>
      </c>
      <c r="AL20" s="31">
        <v>0</v>
      </c>
      <c r="AM20" s="31">
        <v>0</v>
      </c>
      <c r="AN20" s="31">
        <v>0</v>
      </c>
      <c r="AO20" s="31">
        <v>0</v>
      </c>
      <c r="AP20" s="31">
        <v>2</v>
      </c>
      <c r="AQ20" s="31">
        <v>1</v>
      </c>
      <c r="AR20" s="31">
        <v>0</v>
      </c>
      <c r="AS20" s="31">
        <v>0</v>
      </c>
      <c r="AT20" s="31">
        <v>1</v>
      </c>
      <c r="AU20" s="31">
        <v>0</v>
      </c>
      <c r="AV20" s="31">
        <f t="shared" si="3"/>
        <v>4</v>
      </c>
      <c r="AW20" s="31">
        <v>0</v>
      </c>
      <c r="AX20" s="31">
        <v>0</v>
      </c>
      <c r="AY20" s="31">
        <v>0</v>
      </c>
      <c r="AZ20" s="31">
        <v>3</v>
      </c>
      <c r="BA20" s="31">
        <v>3</v>
      </c>
      <c r="BB20" s="31">
        <v>0</v>
      </c>
      <c r="BC20" s="31">
        <v>0</v>
      </c>
      <c r="BD20" s="31">
        <v>1</v>
      </c>
      <c r="BE20" s="31">
        <v>0</v>
      </c>
      <c r="BF20" s="31">
        <f t="shared" si="4"/>
        <v>7</v>
      </c>
      <c r="BG20" s="35">
        <v>76</v>
      </c>
      <c r="BH20" s="35">
        <v>120</v>
      </c>
      <c r="BI20" s="31">
        <f t="shared" si="5"/>
        <v>196</v>
      </c>
      <c r="BJ20" s="35">
        <v>75</v>
      </c>
      <c r="BK20" s="35">
        <v>120</v>
      </c>
      <c r="BL20" s="31">
        <f t="shared" si="6"/>
        <v>195</v>
      </c>
    </row>
    <row r="21" spans="2:64" s="1" customFormat="1" ht="15" customHeight="1" x14ac:dyDescent="0.25">
      <c r="B21" s="72" t="s">
        <v>93</v>
      </c>
      <c r="C21" s="72"/>
      <c r="D21" s="72"/>
      <c r="E21" s="65">
        <v>8</v>
      </c>
      <c r="F21" s="65">
        <v>899</v>
      </c>
      <c r="G21" s="65">
        <f>SUM(H21:H22)</f>
        <v>1126</v>
      </c>
      <c r="H21" s="19">
        <f t="shared" si="7"/>
        <v>951</v>
      </c>
      <c r="I21" s="26">
        <f t="shared" si="8"/>
        <v>41</v>
      </c>
      <c r="J21" s="4"/>
      <c r="K21" s="4">
        <f t="shared" si="9"/>
        <v>-951</v>
      </c>
      <c r="L21" s="4"/>
      <c r="M21" s="4">
        <f t="shared" si="10"/>
        <v>-951</v>
      </c>
      <c r="N21" s="35">
        <v>141</v>
      </c>
      <c r="O21" s="35">
        <v>137</v>
      </c>
      <c r="P21" s="35">
        <v>0</v>
      </c>
      <c r="Q21" s="35">
        <v>0</v>
      </c>
      <c r="R21" s="35">
        <v>187</v>
      </c>
      <c r="S21" s="35">
        <v>171</v>
      </c>
      <c r="T21" s="35">
        <v>0</v>
      </c>
      <c r="U21" s="35">
        <v>0</v>
      </c>
      <c r="V21" s="35">
        <v>125</v>
      </c>
      <c r="W21" s="35">
        <v>190</v>
      </c>
      <c r="X21" s="35">
        <v>0</v>
      </c>
      <c r="Y21" s="35">
        <v>0</v>
      </c>
      <c r="Z21" s="35">
        <f t="shared" si="1"/>
        <v>453</v>
      </c>
      <c r="AA21" s="35">
        <f t="shared" si="2"/>
        <v>498</v>
      </c>
      <c r="AB21" s="35">
        <f t="shared" si="0"/>
        <v>0</v>
      </c>
      <c r="AC21" s="31">
        <v>0</v>
      </c>
      <c r="AD21" s="31">
        <v>0</v>
      </c>
      <c r="AE21" s="31">
        <v>0</v>
      </c>
      <c r="AF21" s="31">
        <v>22</v>
      </c>
      <c r="AG21" s="31">
        <v>13</v>
      </c>
      <c r="AH21" s="31">
        <v>0</v>
      </c>
      <c r="AI21" s="31">
        <v>3</v>
      </c>
      <c r="AJ21" s="31">
        <v>0</v>
      </c>
      <c r="AK21" s="31">
        <v>0</v>
      </c>
      <c r="AL21" s="31">
        <f t="shared" si="11"/>
        <v>38</v>
      </c>
      <c r="AM21" s="31">
        <v>0</v>
      </c>
      <c r="AN21" s="31">
        <v>0</v>
      </c>
      <c r="AO21" s="31">
        <v>0</v>
      </c>
      <c r="AP21" s="31">
        <v>0</v>
      </c>
      <c r="AQ21" s="31">
        <v>2</v>
      </c>
      <c r="AR21" s="31">
        <v>0</v>
      </c>
      <c r="AS21" s="31">
        <v>1</v>
      </c>
      <c r="AT21" s="31">
        <v>0</v>
      </c>
      <c r="AU21" s="31">
        <v>0</v>
      </c>
      <c r="AV21" s="31">
        <f t="shared" si="3"/>
        <v>3</v>
      </c>
      <c r="AW21" s="31">
        <v>0</v>
      </c>
      <c r="AX21" s="31">
        <v>0</v>
      </c>
      <c r="AY21" s="31">
        <v>0</v>
      </c>
      <c r="AZ21" s="31">
        <v>3</v>
      </c>
      <c r="BA21" s="31">
        <v>3</v>
      </c>
      <c r="BB21" s="31">
        <v>0</v>
      </c>
      <c r="BC21" s="31">
        <v>1</v>
      </c>
      <c r="BD21" s="31">
        <v>1</v>
      </c>
      <c r="BE21" s="31">
        <v>0</v>
      </c>
      <c r="BF21" s="31">
        <f t="shared" si="4"/>
        <v>8</v>
      </c>
      <c r="BG21" s="35">
        <v>113</v>
      </c>
      <c r="BH21" s="35">
        <v>153</v>
      </c>
      <c r="BI21" s="31">
        <f t="shared" si="5"/>
        <v>266</v>
      </c>
      <c r="BJ21" s="35">
        <v>113</v>
      </c>
      <c r="BK21" s="35">
        <v>153</v>
      </c>
      <c r="BL21" s="31">
        <f t="shared" si="6"/>
        <v>266</v>
      </c>
    </row>
    <row r="22" spans="2:64" s="1" customFormat="1" ht="15" customHeight="1" x14ac:dyDescent="0.25">
      <c r="B22" s="72" t="s">
        <v>94</v>
      </c>
      <c r="C22" s="72"/>
      <c r="D22" s="72"/>
      <c r="E22" s="66"/>
      <c r="F22" s="66"/>
      <c r="G22" s="66"/>
      <c r="H22" s="19">
        <f>SUM(N22:O22,R22:S22,V22:W22)</f>
        <v>175</v>
      </c>
      <c r="I22" s="26"/>
      <c r="J22" s="25"/>
      <c r="K22" s="25"/>
      <c r="L22" s="25"/>
      <c r="M22" s="25"/>
      <c r="N22" s="35">
        <v>93</v>
      </c>
      <c r="O22" s="35">
        <v>82</v>
      </c>
      <c r="P22" s="35">
        <v>0</v>
      </c>
      <c r="Q22" s="35">
        <v>0</v>
      </c>
      <c r="R22" s="35">
        <v>0</v>
      </c>
      <c r="S22" s="35">
        <v>0</v>
      </c>
      <c r="T22" s="35">
        <v>0</v>
      </c>
      <c r="U22" s="35">
        <v>0</v>
      </c>
      <c r="V22" s="35">
        <v>0</v>
      </c>
      <c r="W22" s="35">
        <v>0</v>
      </c>
      <c r="X22" s="35">
        <v>0</v>
      </c>
      <c r="Y22" s="35">
        <v>0</v>
      </c>
      <c r="Z22" s="35">
        <f t="shared" si="1"/>
        <v>93</v>
      </c>
      <c r="AA22" s="35">
        <f t="shared" si="2"/>
        <v>82</v>
      </c>
      <c r="AB22" s="35">
        <f t="shared" si="0"/>
        <v>0</v>
      </c>
      <c r="AC22" s="31">
        <v>34</v>
      </c>
      <c r="AD22" s="31">
        <v>24</v>
      </c>
      <c r="AE22" s="31">
        <v>0</v>
      </c>
      <c r="AF22" s="31">
        <v>0</v>
      </c>
      <c r="AG22" s="31">
        <v>0</v>
      </c>
      <c r="AH22" s="31">
        <v>0</v>
      </c>
      <c r="AI22" s="31">
        <v>0</v>
      </c>
      <c r="AJ22" s="31">
        <v>0</v>
      </c>
      <c r="AK22" s="31">
        <v>0</v>
      </c>
      <c r="AL22" s="31">
        <v>0</v>
      </c>
      <c r="AM22" s="31">
        <v>0</v>
      </c>
      <c r="AN22" s="31">
        <v>0</v>
      </c>
      <c r="AO22" s="31">
        <v>0</v>
      </c>
      <c r="AP22" s="31">
        <v>0</v>
      </c>
      <c r="AQ22" s="31">
        <v>0</v>
      </c>
      <c r="AR22" s="31">
        <v>0</v>
      </c>
      <c r="AS22" s="31">
        <v>0</v>
      </c>
      <c r="AT22" s="31">
        <v>0</v>
      </c>
      <c r="AU22" s="31">
        <v>0</v>
      </c>
      <c r="AV22" s="31">
        <f t="shared" si="3"/>
        <v>0</v>
      </c>
      <c r="AW22" s="31">
        <v>0</v>
      </c>
      <c r="AX22" s="31">
        <v>0</v>
      </c>
      <c r="AY22" s="31">
        <v>0</v>
      </c>
      <c r="AZ22" s="31">
        <v>0</v>
      </c>
      <c r="BA22" s="31">
        <v>0</v>
      </c>
      <c r="BB22" s="31">
        <v>0</v>
      </c>
      <c r="BC22" s="31">
        <v>0</v>
      </c>
      <c r="BD22" s="31">
        <v>0</v>
      </c>
      <c r="BE22" s="31">
        <v>0</v>
      </c>
      <c r="BF22" s="31">
        <f t="shared" si="4"/>
        <v>0</v>
      </c>
      <c r="BG22" s="35">
        <v>0</v>
      </c>
      <c r="BH22" s="35">
        <v>0</v>
      </c>
      <c r="BI22" s="31">
        <f t="shared" si="5"/>
        <v>0</v>
      </c>
      <c r="BJ22" s="35"/>
      <c r="BK22" s="35"/>
      <c r="BL22" s="31">
        <f t="shared" si="6"/>
        <v>0</v>
      </c>
    </row>
    <row r="23" spans="2:64" s="1" customFormat="1" ht="15" customHeight="1" x14ac:dyDescent="0.25">
      <c r="B23" s="73" t="s">
        <v>49</v>
      </c>
      <c r="C23" s="73"/>
      <c r="D23" s="73"/>
      <c r="E23" s="4">
        <v>9</v>
      </c>
      <c r="F23" s="25">
        <v>439</v>
      </c>
      <c r="G23" s="25">
        <f>H23</f>
        <v>460</v>
      </c>
      <c r="H23" s="19">
        <f t="shared" si="7"/>
        <v>460</v>
      </c>
      <c r="I23" s="26">
        <f t="shared" si="8"/>
        <v>6</v>
      </c>
      <c r="J23" s="4"/>
      <c r="K23" s="4">
        <f t="shared" si="9"/>
        <v>-460</v>
      </c>
      <c r="L23" s="4"/>
      <c r="M23" s="4">
        <f t="shared" si="10"/>
        <v>-460</v>
      </c>
      <c r="N23" s="36">
        <v>82</v>
      </c>
      <c r="O23" s="36">
        <v>84</v>
      </c>
      <c r="P23" s="36">
        <v>0</v>
      </c>
      <c r="Q23" s="36">
        <v>0</v>
      </c>
      <c r="R23" s="36">
        <v>71</v>
      </c>
      <c r="S23" s="36">
        <v>65</v>
      </c>
      <c r="T23" s="36">
        <v>0</v>
      </c>
      <c r="U23" s="36">
        <v>0</v>
      </c>
      <c r="V23" s="36">
        <v>72</v>
      </c>
      <c r="W23" s="36">
        <v>86</v>
      </c>
      <c r="X23" s="36">
        <v>0</v>
      </c>
      <c r="Y23" s="36">
        <v>0</v>
      </c>
      <c r="Z23" s="35">
        <f t="shared" si="1"/>
        <v>225</v>
      </c>
      <c r="AA23" s="35">
        <f t="shared" si="2"/>
        <v>235</v>
      </c>
      <c r="AB23" s="35">
        <f t="shared" si="0"/>
        <v>0</v>
      </c>
      <c r="AC23" s="32">
        <v>1</v>
      </c>
      <c r="AD23" s="32">
        <v>1</v>
      </c>
      <c r="AE23" s="32">
        <v>0</v>
      </c>
      <c r="AF23" s="32">
        <v>2</v>
      </c>
      <c r="AG23" s="32">
        <v>0</v>
      </c>
      <c r="AH23" s="32">
        <v>0</v>
      </c>
      <c r="AI23" s="32">
        <v>2</v>
      </c>
      <c r="AJ23" s="32">
        <v>0</v>
      </c>
      <c r="AK23" s="32">
        <v>0</v>
      </c>
      <c r="AL23" s="31">
        <f t="shared" si="11"/>
        <v>6</v>
      </c>
      <c r="AM23" s="32">
        <v>0</v>
      </c>
      <c r="AN23" s="32">
        <v>0</v>
      </c>
      <c r="AO23" s="32">
        <v>0</v>
      </c>
      <c r="AP23" s="32">
        <v>0</v>
      </c>
      <c r="AQ23" s="32">
        <v>0</v>
      </c>
      <c r="AR23" s="32">
        <v>0</v>
      </c>
      <c r="AS23" s="32">
        <v>0</v>
      </c>
      <c r="AT23" s="32">
        <v>0</v>
      </c>
      <c r="AU23" s="32">
        <v>0</v>
      </c>
      <c r="AV23" s="31">
        <f t="shared" si="3"/>
        <v>0</v>
      </c>
      <c r="AW23" s="32">
        <v>0</v>
      </c>
      <c r="AX23" s="32">
        <v>0</v>
      </c>
      <c r="AY23" s="32">
        <v>0</v>
      </c>
      <c r="AZ23" s="32">
        <v>1</v>
      </c>
      <c r="BA23" s="32">
        <v>2</v>
      </c>
      <c r="BB23" s="32">
        <v>0</v>
      </c>
      <c r="BC23" s="32">
        <v>0</v>
      </c>
      <c r="BD23" s="32">
        <v>0</v>
      </c>
      <c r="BE23" s="32">
        <v>0</v>
      </c>
      <c r="BF23" s="31">
        <f t="shared" si="4"/>
        <v>3</v>
      </c>
      <c r="BG23" s="36">
        <v>58</v>
      </c>
      <c r="BH23" s="36">
        <v>64</v>
      </c>
      <c r="BI23" s="31">
        <f t="shared" si="5"/>
        <v>122</v>
      </c>
      <c r="BJ23" s="36">
        <v>58</v>
      </c>
      <c r="BK23" s="36">
        <v>64</v>
      </c>
      <c r="BL23" s="31">
        <f t="shared" si="6"/>
        <v>122</v>
      </c>
    </row>
    <row r="24" spans="2:64" s="1" customFormat="1" ht="15" customHeight="1" x14ac:dyDescent="0.25">
      <c r="B24" s="73" t="s">
        <v>50</v>
      </c>
      <c r="C24" s="73"/>
      <c r="D24" s="73"/>
      <c r="E24" s="4">
        <v>10</v>
      </c>
      <c r="F24" s="25">
        <v>177</v>
      </c>
      <c r="G24" s="25">
        <f>H24</f>
        <v>184</v>
      </c>
      <c r="H24" s="19">
        <f t="shared" si="7"/>
        <v>184</v>
      </c>
      <c r="I24" s="26">
        <f t="shared" si="8"/>
        <v>2</v>
      </c>
      <c r="J24" s="4"/>
      <c r="K24" s="4">
        <f t="shared" si="9"/>
        <v>-184</v>
      </c>
      <c r="L24" s="4"/>
      <c r="M24" s="4">
        <f t="shared" si="10"/>
        <v>-184</v>
      </c>
      <c r="N24" s="36">
        <v>40</v>
      </c>
      <c r="O24" s="36">
        <v>35</v>
      </c>
      <c r="P24" s="36">
        <v>0</v>
      </c>
      <c r="Q24" s="36">
        <v>0</v>
      </c>
      <c r="R24" s="36">
        <v>21</v>
      </c>
      <c r="S24" s="36">
        <v>26</v>
      </c>
      <c r="T24" s="36">
        <v>0</v>
      </c>
      <c r="U24" s="36">
        <v>0</v>
      </c>
      <c r="V24" s="36">
        <v>32</v>
      </c>
      <c r="W24" s="36">
        <v>30</v>
      </c>
      <c r="X24" s="36">
        <v>0</v>
      </c>
      <c r="Y24" s="36">
        <v>0</v>
      </c>
      <c r="Z24" s="35">
        <f t="shared" si="1"/>
        <v>93</v>
      </c>
      <c r="AA24" s="35">
        <f t="shared" si="2"/>
        <v>91</v>
      </c>
      <c r="AB24" s="35">
        <f t="shared" si="0"/>
        <v>0</v>
      </c>
      <c r="AC24" s="32">
        <v>0</v>
      </c>
      <c r="AD24" s="32">
        <v>0</v>
      </c>
      <c r="AE24" s="32">
        <v>0</v>
      </c>
      <c r="AF24" s="32">
        <v>0</v>
      </c>
      <c r="AG24" s="32">
        <v>0</v>
      </c>
      <c r="AH24" s="32">
        <v>0</v>
      </c>
      <c r="AI24" s="32">
        <v>0</v>
      </c>
      <c r="AJ24" s="32">
        <v>0</v>
      </c>
      <c r="AK24" s="32">
        <v>0</v>
      </c>
      <c r="AL24" s="31">
        <f t="shared" si="11"/>
        <v>0</v>
      </c>
      <c r="AM24" s="32">
        <v>1</v>
      </c>
      <c r="AN24" s="32">
        <v>0</v>
      </c>
      <c r="AO24" s="32">
        <v>0</v>
      </c>
      <c r="AP24" s="32">
        <v>0</v>
      </c>
      <c r="AQ24" s="32">
        <v>0</v>
      </c>
      <c r="AR24" s="32">
        <v>0</v>
      </c>
      <c r="AS24" s="32">
        <v>1</v>
      </c>
      <c r="AT24" s="32">
        <v>0</v>
      </c>
      <c r="AU24" s="32">
        <v>0</v>
      </c>
      <c r="AV24" s="31">
        <f t="shared" si="3"/>
        <v>2</v>
      </c>
      <c r="AW24" s="32">
        <v>0</v>
      </c>
      <c r="AX24" s="32">
        <v>0</v>
      </c>
      <c r="AY24" s="32">
        <v>0</v>
      </c>
      <c r="AZ24" s="32">
        <v>0</v>
      </c>
      <c r="BA24" s="32">
        <v>0</v>
      </c>
      <c r="BB24" s="32">
        <v>0</v>
      </c>
      <c r="BC24" s="32">
        <v>0</v>
      </c>
      <c r="BD24" s="32">
        <v>0</v>
      </c>
      <c r="BE24" s="32">
        <v>0</v>
      </c>
      <c r="BF24" s="31">
        <f t="shared" si="4"/>
        <v>0</v>
      </c>
      <c r="BG24" s="36">
        <v>27</v>
      </c>
      <c r="BH24" s="36">
        <v>29</v>
      </c>
      <c r="BI24" s="31">
        <f t="shared" si="5"/>
        <v>56</v>
      </c>
      <c r="BJ24" s="36">
        <v>27</v>
      </c>
      <c r="BK24" s="36">
        <v>29</v>
      </c>
      <c r="BL24" s="31">
        <f t="shared" si="6"/>
        <v>56</v>
      </c>
    </row>
    <row r="25" spans="2:64" s="1" customFormat="1" ht="15" customHeight="1" x14ac:dyDescent="0.25">
      <c r="B25" s="72" t="s">
        <v>95</v>
      </c>
      <c r="C25" s="72"/>
      <c r="D25" s="72"/>
      <c r="E25" s="65">
        <v>11</v>
      </c>
      <c r="F25" s="65">
        <v>683</v>
      </c>
      <c r="G25" s="65">
        <f>SUM(H25:H26)</f>
        <v>760</v>
      </c>
      <c r="H25" s="19">
        <f t="shared" si="7"/>
        <v>363</v>
      </c>
      <c r="I25" s="26">
        <f t="shared" si="8"/>
        <v>7</v>
      </c>
      <c r="J25" s="4"/>
      <c r="K25" s="4">
        <f t="shared" si="9"/>
        <v>-363</v>
      </c>
      <c r="L25" s="4"/>
      <c r="M25" s="4">
        <f t="shared" si="10"/>
        <v>-363</v>
      </c>
      <c r="N25" s="36">
        <v>89</v>
      </c>
      <c r="O25" s="36">
        <v>59</v>
      </c>
      <c r="P25" s="36">
        <v>0</v>
      </c>
      <c r="Q25" s="36">
        <v>0</v>
      </c>
      <c r="R25" s="36">
        <v>60</v>
      </c>
      <c r="S25" s="36">
        <v>63</v>
      </c>
      <c r="T25" s="36">
        <v>0</v>
      </c>
      <c r="U25" s="36">
        <v>0</v>
      </c>
      <c r="V25" s="36">
        <v>47</v>
      </c>
      <c r="W25" s="36">
        <v>45</v>
      </c>
      <c r="X25" s="36">
        <v>0</v>
      </c>
      <c r="Y25" s="36">
        <v>0</v>
      </c>
      <c r="Z25" s="35">
        <f t="shared" si="1"/>
        <v>196</v>
      </c>
      <c r="AA25" s="35">
        <f t="shared" si="2"/>
        <v>167</v>
      </c>
      <c r="AB25" s="35">
        <f t="shared" si="0"/>
        <v>0</v>
      </c>
      <c r="AC25" s="32">
        <v>2</v>
      </c>
      <c r="AD25" s="32">
        <v>1</v>
      </c>
      <c r="AE25" s="32">
        <v>0</v>
      </c>
      <c r="AF25" s="32">
        <v>2</v>
      </c>
      <c r="AG25" s="32">
        <v>0</v>
      </c>
      <c r="AH25" s="32">
        <v>0</v>
      </c>
      <c r="AI25" s="32">
        <v>0</v>
      </c>
      <c r="AJ25" s="32">
        <v>1</v>
      </c>
      <c r="AK25" s="32">
        <v>0</v>
      </c>
      <c r="AL25" s="31">
        <f t="shared" si="11"/>
        <v>6</v>
      </c>
      <c r="AM25" s="32">
        <v>0</v>
      </c>
      <c r="AN25" s="32">
        <v>0</v>
      </c>
      <c r="AO25" s="32">
        <v>0</v>
      </c>
      <c r="AP25" s="32">
        <v>0</v>
      </c>
      <c r="AQ25" s="32">
        <v>1</v>
      </c>
      <c r="AR25" s="32">
        <v>0</v>
      </c>
      <c r="AS25" s="32">
        <v>0</v>
      </c>
      <c r="AT25" s="32">
        <v>0</v>
      </c>
      <c r="AU25" s="32">
        <v>0</v>
      </c>
      <c r="AV25" s="31">
        <f t="shared" si="3"/>
        <v>1</v>
      </c>
      <c r="AW25" s="32">
        <v>0</v>
      </c>
      <c r="AX25" s="32">
        <v>0</v>
      </c>
      <c r="AY25" s="32">
        <v>0</v>
      </c>
      <c r="AZ25" s="32">
        <v>0</v>
      </c>
      <c r="BA25" s="32">
        <v>0</v>
      </c>
      <c r="BB25" s="32">
        <v>0</v>
      </c>
      <c r="BC25" s="32">
        <v>0</v>
      </c>
      <c r="BD25" s="32">
        <v>0</v>
      </c>
      <c r="BE25" s="32">
        <v>0</v>
      </c>
      <c r="BF25" s="31">
        <f t="shared" si="4"/>
        <v>0</v>
      </c>
      <c r="BG25" s="36">
        <v>49</v>
      </c>
      <c r="BH25" s="36">
        <v>31</v>
      </c>
      <c r="BI25" s="31">
        <f t="shared" si="5"/>
        <v>80</v>
      </c>
      <c r="BJ25" s="36">
        <v>49</v>
      </c>
      <c r="BK25" s="36">
        <v>31</v>
      </c>
      <c r="BL25" s="31">
        <f t="shared" si="6"/>
        <v>80</v>
      </c>
    </row>
    <row r="26" spans="2:64" s="1" customFormat="1" ht="15" customHeight="1" x14ac:dyDescent="0.25">
      <c r="B26" s="72" t="s">
        <v>96</v>
      </c>
      <c r="C26" s="72"/>
      <c r="D26" s="72"/>
      <c r="E26" s="66"/>
      <c r="F26" s="66"/>
      <c r="G26" s="66"/>
      <c r="H26" s="19">
        <f>SUM(N26:O26,R26:S26,V26:W26)</f>
        <v>397</v>
      </c>
      <c r="I26" s="26"/>
      <c r="J26" s="25"/>
      <c r="K26" s="25">
        <f t="shared" si="9"/>
        <v>-397</v>
      </c>
      <c r="L26" s="25"/>
      <c r="M26" s="25">
        <f t="shared" si="10"/>
        <v>-397</v>
      </c>
      <c r="N26" s="36">
        <v>82</v>
      </c>
      <c r="O26" s="36">
        <v>65</v>
      </c>
      <c r="P26" s="36">
        <v>0</v>
      </c>
      <c r="Q26" s="36">
        <v>0</v>
      </c>
      <c r="R26" s="36">
        <v>58</v>
      </c>
      <c r="S26" s="36">
        <v>67</v>
      </c>
      <c r="T26" s="36">
        <v>0</v>
      </c>
      <c r="U26" s="36">
        <v>0</v>
      </c>
      <c r="V26" s="36">
        <v>48</v>
      </c>
      <c r="W26" s="36">
        <v>77</v>
      </c>
      <c r="X26" s="36">
        <v>0</v>
      </c>
      <c r="Y26" s="36">
        <v>0</v>
      </c>
      <c r="Z26" s="35">
        <f t="shared" si="1"/>
        <v>188</v>
      </c>
      <c r="AA26" s="35">
        <f t="shared" si="2"/>
        <v>209</v>
      </c>
      <c r="AB26" s="35">
        <f t="shared" si="0"/>
        <v>0</v>
      </c>
      <c r="AC26" s="32">
        <v>2</v>
      </c>
      <c r="AD26" s="32">
        <v>0</v>
      </c>
      <c r="AE26" s="32">
        <v>0</v>
      </c>
      <c r="AF26" s="32">
        <v>1</v>
      </c>
      <c r="AG26" s="32">
        <v>2</v>
      </c>
      <c r="AH26" s="32">
        <v>0</v>
      </c>
      <c r="AI26" s="32">
        <v>0</v>
      </c>
      <c r="AJ26" s="32">
        <v>0</v>
      </c>
      <c r="AK26" s="32">
        <v>0</v>
      </c>
      <c r="AL26" s="31">
        <v>0</v>
      </c>
      <c r="AM26" s="32">
        <v>0</v>
      </c>
      <c r="AN26" s="32">
        <v>0</v>
      </c>
      <c r="AO26" s="32">
        <v>0</v>
      </c>
      <c r="AP26" s="32">
        <v>0</v>
      </c>
      <c r="AQ26" s="32">
        <v>0</v>
      </c>
      <c r="AR26" s="32">
        <v>0</v>
      </c>
      <c r="AS26" s="32">
        <v>1</v>
      </c>
      <c r="AT26" s="32">
        <v>1</v>
      </c>
      <c r="AU26" s="32">
        <v>0</v>
      </c>
      <c r="AV26" s="31">
        <f t="shared" si="3"/>
        <v>2</v>
      </c>
      <c r="AW26" s="32">
        <v>0</v>
      </c>
      <c r="AX26" s="32">
        <v>0</v>
      </c>
      <c r="AY26" s="32">
        <v>0</v>
      </c>
      <c r="AZ26" s="32">
        <v>2</v>
      </c>
      <c r="BA26" s="32">
        <v>1</v>
      </c>
      <c r="BB26" s="32">
        <v>0</v>
      </c>
      <c r="BC26" s="32">
        <v>0</v>
      </c>
      <c r="BD26" s="32">
        <v>0</v>
      </c>
      <c r="BE26" s="32">
        <v>0</v>
      </c>
      <c r="BF26" s="31">
        <f t="shared" si="4"/>
        <v>3</v>
      </c>
      <c r="BG26" s="36">
        <v>51</v>
      </c>
      <c r="BH26" s="36">
        <v>57</v>
      </c>
      <c r="BI26" s="31">
        <f t="shared" si="5"/>
        <v>108</v>
      </c>
      <c r="BJ26" s="36">
        <v>51</v>
      </c>
      <c r="BK26" s="36">
        <v>57</v>
      </c>
      <c r="BL26" s="31">
        <f t="shared" si="6"/>
        <v>108</v>
      </c>
    </row>
    <row r="27" spans="2:64" s="18" customFormat="1" ht="15" customHeight="1" x14ac:dyDescent="0.25">
      <c r="B27" s="74" t="s">
        <v>97</v>
      </c>
      <c r="C27" s="74"/>
      <c r="D27" s="74"/>
      <c r="E27" s="70">
        <v>12</v>
      </c>
      <c r="F27" s="70">
        <v>699</v>
      </c>
      <c r="G27" s="70">
        <f>SUM(H27:H28)</f>
        <v>734</v>
      </c>
      <c r="H27" s="19">
        <f t="shared" si="7"/>
        <v>500</v>
      </c>
      <c r="I27" s="26">
        <f t="shared" si="8"/>
        <v>4</v>
      </c>
      <c r="J27" s="3"/>
      <c r="K27" s="4">
        <f t="shared" si="9"/>
        <v>-500</v>
      </c>
      <c r="L27" s="3"/>
      <c r="M27" s="4">
        <f t="shared" si="10"/>
        <v>-500</v>
      </c>
      <c r="N27" s="35">
        <v>84</v>
      </c>
      <c r="O27" s="35">
        <v>98</v>
      </c>
      <c r="P27" s="35">
        <v>0</v>
      </c>
      <c r="Q27" s="35">
        <v>0</v>
      </c>
      <c r="R27" s="35">
        <v>77</v>
      </c>
      <c r="S27" s="35">
        <v>88</v>
      </c>
      <c r="T27" s="35">
        <v>0</v>
      </c>
      <c r="U27" s="35">
        <v>0</v>
      </c>
      <c r="V27" s="35">
        <v>76</v>
      </c>
      <c r="W27" s="35">
        <v>77</v>
      </c>
      <c r="X27" s="35">
        <v>0</v>
      </c>
      <c r="Y27" s="35">
        <v>0</v>
      </c>
      <c r="Z27" s="35">
        <f t="shared" si="1"/>
        <v>237</v>
      </c>
      <c r="AA27" s="35">
        <f t="shared" si="2"/>
        <v>263</v>
      </c>
      <c r="AB27" s="35">
        <f t="shared" si="0"/>
        <v>0</v>
      </c>
      <c r="AC27" s="31">
        <v>0</v>
      </c>
      <c r="AD27" s="31">
        <v>0</v>
      </c>
      <c r="AE27" s="31">
        <v>0</v>
      </c>
      <c r="AF27" s="31">
        <v>0</v>
      </c>
      <c r="AG27" s="31">
        <v>0</v>
      </c>
      <c r="AH27" s="31">
        <v>0</v>
      </c>
      <c r="AI27" s="31">
        <v>3</v>
      </c>
      <c r="AJ27" s="31">
        <v>1</v>
      </c>
      <c r="AK27" s="31">
        <v>0</v>
      </c>
      <c r="AL27" s="31">
        <f t="shared" si="11"/>
        <v>4</v>
      </c>
      <c r="AM27" s="31">
        <v>0</v>
      </c>
      <c r="AN27" s="31">
        <v>0</v>
      </c>
      <c r="AO27" s="31">
        <v>0</v>
      </c>
      <c r="AP27" s="31">
        <v>0</v>
      </c>
      <c r="AQ27" s="31">
        <v>0</v>
      </c>
      <c r="AR27" s="31">
        <v>0</v>
      </c>
      <c r="AS27" s="31">
        <v>0</v>
      </c>
      <c r="AT27" s="31">
        <v>0</v>
      </c>
      <c r="AU27" s="31">
        <v>0</v>
      </c>
      <c r="AV27" s="31">
        <f t="shared" si="3"/>
        <v>0</v>
      </c>
      <c r="AW27" s="31">
        <v>0</v>
      </c>
      <c r="AX27" s="31">
        <v>0</v>
      </c>
      <c r="AY27" s="31">
        <v>0</v>
      </c>
      <c r="AZ27" s="31">
        <v>3</v>
      </c>
      <c r="BA27" s="31">
        <v>0</v>
      </c>
      <c r="BB27" s="31">
        <v>0</v>
      </c>
      <c r="BC27" s="31">
        <v>0</v>
      </c>
      <c r="BD27" s="31">
        <v>1</v>
      </c>
      <c r="BE27" s="31">
        <v>0</v>
      </c>
      <c r="BF27" s="31">
        <f t="shared" si="4"/>
        <v>4</v>
      </c>
      <c r="BG27" s="35">
        <v>80</v>
      </c>
      <c r="BH27" s="35">
        <v>72</v>
      </c>
      <c r="BI27" s="31">
        <f t="shared" si="5"/>
        <v>152</v>
      </c>
      <c r="BJ27" s="35">
        <v>80</v>
      </c>
      <c r="BK27" s="35">
        <v>72</v>
      </c>
      <c r="BL27" s="31">
        <f t="shared" si="6"/>
        <v>152</v>
      </c>
    </row>
    <row r="28" spans="2:64" s="18" customFormat="1" ht="15" customHeight="1" x14ac:dyDescent="0.25">
      <c r="B28" s="74" t="s">
        <v>98</v>
      </c>
      <c r="C28" s="74"/>
      <c r="D28" s="74"/>
      <c r="E28" s="71"/>
      <c r="F28" s="71"/>
      <c r="G28" s="71"/>
      <c r="H28" s="19">
        <f>SUM(N28:O28,R28:S28,V28:W28)</f>
        <v>234</v>
      </c>
      <c r="I28" s="26"/>
      <c r="J28" s="27"/>
      <c r="K28" s="25">
        <f t="shared" si="9"/>
        <v>-234</v>
      </c>
      <c r="L28" s="27"/>
      <c r="M28" s="25">
        <f t="shared" si="10"/>
        <v>-234</v>
      </c>
      <c r="N28" s="35">
        <v>50</v>
      </c>
      <c r="O28" s="35">
        <v>41</v>
      </c>
      <c r="P28" s="35">
        <v>0</v>
      </c>
      <c r="Q28" s="35">
        <v>0</v>
      </c>
      <c r="R28" s="35">
        <v>32</v>
      </c>
      <c r="S28" s="35">
        <v>46</v>
      </c>
      <c r="T28" s="35">
        <v>0</v>
      </c>
      <c r="U28" s="35">
        <v>0</v>
      </c>
      <c r="V28" s="35">
        <v>20</v>
      </c>
      <c r="W28" s="35">
        <v>45</v>
      </c>
      <c r="X28" s="35">
        <v>0</v>
      </c>
      <c r="Y28" s="35">
        <v>0</v>
      </c>
      <c r="Z28" s="35">
        <f t="shared" si="1"/>
        <v>102</v>
      </c>
      <c r="AA28" s="35">
        <f t="shared" si="2"/>
        <v>132</v>
      </c>
      <c r="AB28" s="35">
        <f t="shared" si="0"/>
        <v>0</v>
      </c>
      <c r="AC28" s="31">
        <v>10</v>
      </c>
      <c r="AD28" s="31">
        <v>1</v>
      </c>
      <c r="AE28" s="31">
        <v>0</v>
      </c>
      <c r="AF28" s="31">
        <v>0</v>
      </c>
      <c r="AG28" s="31">
        <v>2</v>
      </c>
      <c r="AH28" s="31">
        <v>0</v>
      </c>
      <c r="AI28" s="31">
        <v>1</v>
      </c>
      <c r="AJ28" s="31">
        <v>0</v>
      </c>
      <c r="AK28" s="31">
        <v>0</v>
      </c>
      <c r="AL28" s="31">
        <v>0</v>
      </c>
      <c r="AM28" s="31">
        <v>0</v>
      </c>
      <c r="AN28" s="31">
        <v>0</v>
      </c>
      <c r="AO28" s="31">
        <v>0</v>
      </c>
      <c r="AP28" s="31">
        <v>0</v>
      </c>
      <c r="AQ28" s="31">
        <v>0</v>
      </c>
      <c r="AR28" s="31">
        <v>0</v>
      </c>
      <c r="AS28" s="31">
        <v>0</v>
      </c>
      <c r="AT28" s="31">
        <v>1</v>
      </c>
      <c r="AU28" s="31">
        <v>0</v>
      </c>
      <c r="AV28" s="31">
        <f t="shared" si="3"/>
        <v>1</v>
      </c>
      <c r="AW28" s="31">
        <v>0</v>
      </c>
      <c r="AX28" s="31">
        <v>0</v>
      </c>
      <c r="AY28" s="31">
        <v>0</v>
      </c>
      <c r="AZ28" s="31">
        <v>0</v>
      </c>
      <c r="BA28" s="31">
        <v>0</v>
      </c>
      <c r="BB28" s="31">
        <v>0</v>
      </c>
      <c r="BC28" s="31">
        <v>0</v>
      </c>
      <c r="BD28" s="31">
        <v>1</v>
      </c>
      <c r="BE28" s="31">
        <v>0</v>
      </c>
      <c r="BF28" s="31">
        <f t="shared" si="4"/>
        <v>1</v>
      </c>
      <c r="BG28" s="35">
        <v>24</v>
      </c>
      <c r="BH28" s="35">
        <v>39</v>
      </c>
      <c r="BI28" s="31">
        <f t="shared" si="5"/>
        <v>63</v>
      </c>
      <c r="BJ28" s="35">
        <v>25</v>
      </c>
      <c r="BK28" s="35">
        <v>39</v>
      </c>
      <c r="BL28" s="31">
        <f t="shared" si="6"/>
        <v>64</v>
      </c>
    </row>
    <row r="29" spans="2:64" s="1" customFormat="1" ht="15" customHeight="1" x14ac:dyDescent="0.25">
      <c r="B29" s="73" t="s">
        <v>51</v>
      </c>
      <c r="C29" s="73"/>
      <c r="D29" s="73"/>
      <c r="E29" s="4">
        <v>13</v>
      </c>
      <c r="F29" s="25">
        <v>646</v>
      </c>
      <c r="G29" s="25">
        <f>H29</f>
        <v>674</v>
      </c>
      <c r="H29" s="19">
        <f t="shared" si="7"/>
        <v>674</v>
      </c>
      <c r="I29" s="26">
        <f t="shared" si="8"/>
        <v>15</v>
      </c>
      <c r="J29" s="4"/>
      <c r="K29" s="4">
        <f t="shared" si="9"/>
        <v>-674</v>
      </c>
      <c r="L29" s="4"/>
      <c r="M29" s="4">
        <f t="shared" si="10"/>
        <v>-674</v>
      </c>
      <c r="N29" s="35">
        <v>134</v>
      </c>
      <c r="O29" s="35">
        <v>137</v>
      </c>
      <c r="P29" s="35">
        <v>0</v>
      </c>
      <c r="Q29" s="35">
        <v>0</v>
      </c>
      <c r="R29" s="35">
        <v>97</v>
      </c>
      <c r="S29" s="35">
        <v>119</v>
      </c>
      <c r="T29" s="35">
        <v>0</v>
      </c>
      <c r="U29" s="35">
        <v>0</v>
      </c>
      <c r="V29" s="35">
        <v>82</v>
      </c>
      <c r="W29" s="35">
        <v>105</v>
      </c>
      <c r="X29" s="35">
        <v>0</v>
      </c>
      <c r="Y29" s="35">
        <v>0</v>
      </c>
      <c r="Z29" s="35">
        <f t="shared" si="1"/>
        <v>313</v>
      </c>
      <c r="AA29" s="35">
        <f t="shared" si="2"/>
        <v>361</v>
      </c>
      <c r="AB29" s="35">
        <f t="shared" si="0"/>
        <v>0</v>
      </c>
      <c r="AC29" s="31">
        <v>8</v>
      </c>
      <c r="AD29" s="31">
        <v>2</v>
      </c>
      <c r="AE29" s="31">
        <v>0</v>
      </c>
      <c r="AF29" s="31">
        <v>2</v>
      </c>
      <c r="AG29" s="31">
        <v>2</v>
      </c>
      <c r="AH29" s="31">
        <v>0</v>
      </c>
      <c r="AI29" s="31">
        <v>1</v>
      </c>
      <c r="AJ29" s="31">
        <v>0</v>
      </c>
      <c r="AK29" s="31">
        <v>0</v>
      </c>
      <c r="AL29" s="31">
        <f t="shared" si="11"/>
        <v>15</v>
      </c>
      <c r="AM29" s="31">
        <v>0</v>
      </c>
      <c r="AN29" s="31">
        <v>0</v>
      </c>
      <c r="AO29" s="31">
        <v>0</v>
      </c>
      <c r="AP29" s="31">
        <v>0</v>
      </c>
      <c r="AQ29" s="31">
        <v>0</v>
      </c>
      <c r="AR29" s="31">
        <v>0</v>
      </c>
      <c r="AS29" s="31">
        <v>0</v>
      </c>
      <c r="AT29" s="31">
        <v>0</v>
      </c>
      <c r="AU29" s="31">
        <v>0</v>
      </c>
      <c r="AV29" s="31">
        <f t="shared" si="3"/>
        <v>0</v>
      </c>
      <c r="AW29" s="31">
        <v>0</v>
      </c>
      <c r="AX29" s="31">
        <v>0</v>
      </c>
      <c r="AY29" s="31">
        <v>0</v>
      </c>
      <c r="AZ29" s="31">
        <v>0</v>
      </c>
      <c r="BA29" s="31">
        <v>1</v>
      </c>
      <c r="BB29" s="31">
        <v>0</v>
      </c>
      <c r="BC29" s="31">
        <v>0</v>
      </c>
      <c r="BD29" s="31">
        <v>0</v>
      </c>
      <c r="BE29" s="31">
        <v>0</v>
      </c>
      <c r="BF29" s="31">
        <f t="shared" si="4"/>
        <v>1</v>
      </c>
      <c r="BG29" s="35">
        <v>100</v>
      </c>
      <c r="BH29" s="35">
        <v>113</v>
      </c>
      <c r="BI29" s="31">
        <f t="shared" si="5"/>
        <v>213</v>
      </c>
      <c r="BJ29" s="35">
        <v>100</v>
      </c>
      <c r="BK29" s="35">
        <v>113</v>
      </c>
      <c r="BL29" s="31">
        <f t="shared" si="6"/>
        <v>213</v>
      </c>
    </row>
    <row r="30" spans="2:64" s="1" customFormat="1" ht="15" customHeight="1" x14ac:dyDescent="0.25">
      <c r="B30" s="73" t="s">
        <v>52</v>
      </c>
      <c r="C30" s="73"/>
      <c r="D30" s="73"/>
      <c r="E30" s="4">
        <v>14</v>
      </c>
      <c r="F30" s="25">
        <v>206</v>
      </c>
      <c r="G30" s="25">
        <f t="shared" ref="G30:G37" si="12">H30</f>
        <v>218</v>
      </c>
      <c r="H30" s="19">
        <f t="shared" si="7"/>
        <v>218</v>
      </c>
      <c r="I30" s="26">
        <f t="shared" si="8"/>
        <v>2</v>
      </c>
      <c r="J30" s="4"/>
      <c r="K30" s="4">
        <f t="shared" si="9"/>
        <v>-218</v>
      </c>
      <c r="L30" s="4"/>
      <c r="M30" s="4">
        <f t="shared" si="10"/>
        <v>-218</v>
      </c>
      <c r="N30" s="36">
        <v>45</v>
      </c>
      <c r="O30" s="36">
        <v>38</v>
      </c>
      <c r="P30" s="36">
        <v>1</v>
      </c>
      <c r="Q30" s="36">
        <v>1</v>
      </c>
      <c r="R30" s="36">
        <v>32</v>
      </c>
      <c r="S30" s="36">
        <v>38</v>
      </c>
      <c r="T30" s="36">
        <v>4</v>
      </c>
      <c r="U30" s="36">
        <v>3</v>
      </c>
      <c r="V30" s="36">
        <v>29</v>
      </c>
      <c r="W30" s="36">
        <v>36</v>
      </c>
      <c r="X30" s="36">
        <v>2</v>
      </c>
      <c r="Y30" s="36">
        <v>5</v>
      </c>
      <c r="Z30" s="35">
        <f t="shared" si="1"/>
        <v>106</v>
      </c>
      <c r="AA30" s="35">
        <f t="shared" si="2"/>
        <v>112</v>
      </c>
      <c r="AB30" s="35">
        <f t="shared" si="0"/>
        <v>16</v>
      </c>
      <c r="AC30" s="32">
        <v>1</v>
      </c>
      <c r="AD30" s="32">
        <v>0</v>
      </c>
      <c r="AE30" s="32">
        <v>0</v>
      </c>
      <c r="AF30" s="32">
        <v>0</v>
      </c>
      <c r="AG30" s="32">
        <v>1</v>
      </c>
      <c r="AH30" s="32">
        <v>0</v>
      </c>
      <c r="AI30" s="32">
        <v>0</v>
      </c>
      <c r="AJ30" s="32">
        <v>0</v>
      </c>
      <c r="AK30" s="32">
        <v>0</v>
      </c>
      <c r="AL30" s="31">
        <f t="shared" si="11"/>
        <v>2</v>
      </c>
      <c r="AM30" s="32">
        <v>0</v>
      </c>
      <c r="AN30" s="32">
        <v>0</v>
      </c>
      <c r="AO30" s="32">
        <v>0</v>
      </c>
      <c r="AP30" s="32">
        <v>0</v>
      </c>
      <c r="AQ30" s="32">
        <v>0</v>
      </c>
      <c r="AR30" s="32">
        <v>0</v>
      </c>
      <c r="AS30" s="32">
        <v>0</v>
      </c>
      <c r="AT30" s="32">
        <v>0</v>
      </c>
      <c r="AU30" s="32">
        <v>0</v>
      </c>
      <c r="AV30" s="31">
        <f t="shared" si="3"/>
        <v>0</v>
      </c>
      <c r="AW30" s="32">
        <v>0</v>
      </c>
      <c r="AX30" s="32">
        <v>0</v>
      </c>
      <c r="AY30" s="32">
        <v>0</v>
      </c>
      <c r="AZ30" s="32">
        <v>0</v>
      </c>
      <c r="BA30" s="32">
        <v>0</v>
      </c>
      <c r="BB30" s="32">
        <v>0</v>
      </c>
      <c r="BC30" s="32">
        <v>0</v>
      </c>
      <c r="BD30" s="32">
        <v>0</v>
      </c>
      <c r="BE30" s="32">
        <v>0</v>
      </c>
      <c r="BF30" s="31">
        <f t="shared" si="4"/>
        <v>0</v>
      </c>
      <c r="BG30" s="36">
        <v>28</v>
      </c>
      <c r="BH30" s="36">
        <v>38</v>
      </c>
      <c r="BI30" s="31">
        <f t="shared" si="5"/>
        <v>66</v>
      </c>
      <c r="BJ30" s="36">
        <v>28</v>
      </c>
      <c r="BK30" s="36">
        <v>38</v>
      </c>
      <c r="BL30" s="31">
        <f t="shared" si="6"/>
        <v>66</v>
      </c>
    </row>
    <row r="31" spans="2:64" s="1" customFormat="1" ht="15" customHeight="1" x14ac:dyDescent="0.25">
      <c r="B31" s="73" t="s">
        <v>53</v>
      </c>
      <c r="C31" s="73"/>
      <c r="D31" s="73"/>
      <c r="E31" s="4">
        <v>15</v>
      </c>
      <c r="F31" s="25">
        <v>685</v>
      </c>
      <c r="G31" s="25">
        <f t="shared" si="12"/>
        <v>743</v>
      </c>
      <c r="H31" s="19">
        <f t="shared" si="7"/>
        <v>743</v>
      </c>
      <c r="I31" s="26">
        <f t="shared" si="8"/>
        <v>4</v>
      </c>
      <c r="J31" s="4"/>
      <c r="K31" s="4">
        <f t="shared" si="9"/>
        <v>-743</v>
      </c>
      <c r="L31" s="4"/>
      <c r="M31" s="4">
        <f t="shared" si="10"/>
        <v>-743</v>
      </c>
      <c r="N31" s="36">
        <v>135</v>
      </c>
      <c r="O31" s="36">
        <v>136</v>
      </c>
      <c r="P31" s="36">
        <v>0</v>
      </c>
      <c r="Q31" s="36">
        <v>0</v>
      </c>
      <c r="R31" s="36">
        <v>106</v>
      </c>
      <c r="S31" s="36">
        <v>134</v>
      </c>
      <c r="T31" s="36">
        <v>0</v>
      </c>
      <c r="U31" s="36">
        <v>0</v>
      </c>
      <c r="V31" s="36">
        <v>97</v>
      </c>
      <c r="W31" s="36">
        <v>135</v>
      </c>
      <c r="X31" s="36">
        <v>0</v>
      </c>
      <c r="Y31" s="36">
        <v>0</v>
      </c>
      <c r="Z31" s="35">
        <f t="shared" si="1"/>
        <v>338</v>
      </c>
      <c r="AA31" s="35">
        <f t="shared" si="2"/>
        <v>405</v>
      </c>
      <c r="AB31" s="35">
        <f t="shared" si="0"/>
        <v>0</v>
      </c>
      <c r="AC31" s="32">
        <v>1</v>
      </c>
      <c r="AD31" s="32">
        <v>0</v>
      </c>
      <c r="AE31" s="32">
        <v>0</v>
      </c>
      <c r="AF31" s="32">
        <v>0</v>
      </c>
      <c r="AG31" s="32">
        <v>0</v>
      </c>
      <c r="AH31" s="32">
        <v>0</v>
      </c>
      <c r="AI31" s="32">
        <v>0</v>
      </c>
      <c r="AJ31" s="32">
        <v>2</v>
      </c>
      <c r="AK31" s="32">
        <v>0</v>
      </c>
      <c r="AL31" s="31">
        <f t="shared" si="11"/>
        <v>3</v>
      </c>
      <c r="AM31" s="32">
        <v>0</v>
      </c>
      <c r="AN31" s="32">
        <v>0</v>
      </c>
      <c r="AO31" s="32">
        <v>0</v>
      </c>
      <c r="AP31" s="32">
        <v>0</v>
      </c>
      <c r="AQ31" s="32">
        <v>1</v>
      </c>
      <c r="AR31" s="32">
        <v>0</v>
      </c>
      <c r="AS31" s="32">
        <v>0</v>
      </c>
      <c r="AT31" s="32">
        <v>0</v>
      </c>
      <c r="AU31" s="32">
        <v>0</v>
      </c>
      <c r="AV31" s="31">
        <f t="shared" si="3"/>
        <v>1</v>
      </c>
      <c r="AW31" s="32">
        <v>0</v>
      </c>
      <c r="AX31" s="32">
        <v>0</v>
      </c>
      <c r="AY31" s="32">
        <v>0</v>
      </c>
      <c r="AZ31" s="32">
        <v>0</v>
      </c>
      <c r="BA31" s="32">
        <v>3</v>
      </c>
      <c r="BB31" s="32">
        <v>0</v>
      </c>
      <c r="BC31" s="32">
        <v>0</v>
      </c>
      <c r="BD31" s="32">
        <v>0</v>
      </c>
      <c r="BE31" s="32">
        <v>0</v>
      </c>
      <c r="BF31" s="31">
        <f t="shared" si="4"/>
        <v>3</v>
      </c>
      <c r="BG31" s="36">
        <v>99</v>
      </c>
      <c r="BH31" s="36">
        <v>106</v>
      </c>
      <c r="BI31" s="31">
        <f t="shared" si="5"/>
        <v>205</v>
      </c>
      <c r="BJ31" s="36">
        <v>99</v>
      </c>
      <c r="BK31" s="36">
        <v>106</v>
      </c>
      <c r="BL31" s="31">
        <f t="shared" si="6"/>
        <v>205</v>
      </c>
    </row>
    <row r="32" spans="2:64" s="1" customFormat="1" ht="15" customHeight="1" x14ac:dyDescent="0.25">
      <c r="B32" s="73" t="s">
        <v>54</v>
      </c>
      <c r="C32" s="73"/>
      <c r="D32" s="73"/>
      <c r="E32" s="4">
        <v>16</v>
      </c>
      <c r="F32" s="25">
        <v>516</v>
      </c>
      <c r="G32" s="25">
        <f t="shared" si="12"/>
        <v>562</v>
      </c>
      <c r="H32" s="19">
        <f t="shared" si="7"/>
        <v>562</v>
      </c>
      <c r="I32" s="26">
        <f t="shared" si="8"/>
        <v>5</v>
      </c>
      <c r="J32" s="4"/>
      <c r="K32" s="4">
        <f t="shared" si="9"/>
        <v>-562</v>
      </c>
      <c r="L32" s="4"/>
      <c r="M32" s="4">
        <f t="shared" si="10"/>
        <v>-562</v>
      </c>
      <c r="N32" s="36">
        <v>98</v>
      </c>
      <c r="O32" s="36">
        <v>118</v>
      </c>
      <c r="P32" s="36">
        <v>0</v>
      </c>
      <c r="Q32" s="36">
        <v>1</v>
      </c>
      <c r="R32" s="36">
        <v>109</v>
      </c>
      <c r="S32" s="36">
        <v>84</v>
      </c>
      <c r="T32" s="36">
        <v>0</v>
      </c>
      <c r="U32" s="36">
        <v>0</v>
      </c>
      <c r="V32" s="36">
        <v>72</v>
      </c>
      <c r="W32" s="36">
        <v>81</v>
      </c>
      <c r="X32" s="36">
        <v>0</v>
      </c>
      <c r="Y32" s="36">
        <v>0</v>
      </c>
      <c r="Z32" s="35">
        <f t="shared" si="1"/>
        <v>279</v>
      </c>
      <c r="AA32" s="35">
        <f t="shared" si="2"/>
        <v>283</v>
      </c>
      <c r="AB32" s="35">
        <f t="shared" si="0"/>
        <v>1</v>
      </c>
      <c r="AC32" s="32">
        <v>0</v>
      </c>
      <c r="AD32" s="32">
        <v>0</v>
      </c>
      <c r="AE32" s="32">
        <v>0</v>
      </c>
      <c r="AF32" s="32">
        <v>1</v>
      </c>
      <c r="AG32" s="32">
        <v>0</v>
      </c>
      <c r="AH32" s="32">
        <v>0</v>
      </c>
      <c r="AI32" s="32">
        <v>1</v>
      </c>
      <c r="AJ32" s="32">
        <v>2</v>
      </c>
      <c r="AK32" s="32">
        <v>0</v>
      </c>
      <c r="AL32" s="31">
        <f t="shared" si="11"/>
        <v>4</v>
      </c>
      <c r="AM32" s="32">
        <v>0</v>
      </c>
      <c r="AN32" s="32">
        <v>0</v>
      </c>
      <c r="AO32" s="32">
        <v>0</v>
      </c>
      <c r="AP32" s="32">
        <v>0</v>
      </c>
      <c r="AQ32" s="32">
        <v>1</v>
      </c>
      <c r="AR32" s="32">
        <v>0</v>
      </c>
      <c r="AS32" s="32">
        <v>0</v>
      </c>
      <c r="AT32" s="32">
        <v>0</v>
      </c>
      <c r="AU32" s="32">
        <v>0</v>
      </c>
      <c r="AV32" s="31">
        <f t="shared" si="3"/>
        <v>1</v>
      </c>
      <c r="AW32" s="32">
        <v>0</v>
      </c>
      <c r="AX32" s="32">
        <v>0</v>
      </c>
      <c r="AY32" s="32">
        <v>0</v>
      </c>
      <c r="AZ32" s="32">
        <v>1</v>
      </c>
      <c r="BA32" s="32">
        <v>1</v>
      </c>
      <c r="BB32" s="32">
        <v>0</v>
      </c>
      <c r="BC32" s="32">
        <v>1</v>
      </c>
      <c r="BD32" s="32">
        <v>0</v>
      </c>
      <c r="BE32" s="32">
        <v>0</v>
      </c>
      <c r="BF32" s="31">
        <f t="shared" si="4"/>
        <v>3</v>
      </c>
      <c r="BG32" s="36">
        <v>74</v>
      </c>
      <c r="BH32" s="36">
        <v>84</v>
      </c>
      <c r="BI32" s="31">
        <f t="shared" si="5"/>
        <v>158</v>
      </c>
      <c r="BJ32" s="36">
        <v>73</v>
      </c>
      <c r="BK32" s="36">
        <v>84</v>
      </c>
      <c r="BL32" s="31">
        <f t="shared" si="6"/>
        <v>157</v>
      </c>
    </row>
    <row r="33" spans="2:64" s="1" customFormat="1" ht="15" customHeight="1" x14ac:dyDescent="0.25">
      <c r="B33" s="73" t="s">
        <v>55</v>
      </c>
      <c r="C33" s="73"/>
      <c r="D33" s="73"/>
      <c r="E33" s="4">
        <v>17</v>
      </c>
      <c r="F33" s="25">
        <v>279</v>
      </c>
      <c r="G33" s="25">
        <f t="shared" si="12"/>
        <v>316</v>
      </c>
      <c r="H33" s="19">
        <f t="shared" si="7"/>
        <v>316</v>
      </c>
      <c r="I33" s="26">
        <f t="shared" si="8"/>
        <v>8</v>
      </c>
      <c r="J33" s="4"/>
      <c r="K33" s="4">
        <f t="shared" si="9"/>
        <v>-316</v>
      </c>
      <c r="L33" s="4"/>
      <c r="M33" s="4">
        <f t="shared" si="10"/>
        <v>-316</v>
      </c>
      <c r="N33" s="36">
        <v>69</v>
      </c>
      <c r="O33" s="36">
        <v>62</v>
      </c>
      <c r="P33" s="36">
        <v>0</v>
      </c>
      <c r="Q33" s="36">
        <v>1</v>
      </c>
      <c r="R33" s="36">
        <v>40</v>
      </c>
      <c r="S33" s="36">
        <v>55</v>
      </c>
      <c r="T33" s="36">
        <v>1</v>
      </c>
      <c r="U33" s="36">
        <v>0</v>
      </c>
      <c r="V33" s="36">
        <v>46</v>
      </c>
      <c r="W33" s="36">
        <v>44</v>
      </c>
      <c r="X33" s="36">
        <v>0</v>
      </c>
      <c r="Y33" s="36">
        <v>0</v>
      </c>
      <c r="Z33" s="35">
        <f t="shared" si="1"/>
        <v>155</v>
      </c>
      <c r="AA33" s="35">
        <f t="shared" si="2"/>
        <v>161</v>
      </c>
      <c r="AB33" s="35">
        <f t="shared" si="0"/>
        <v>2</v>
      </c>
      <c r="AC33" s="32">
        <v>5</v>
      </c>
      <c r="AD33" s="32">
        <v>1</v>
      </c>
      <c r="AE33" s="32">
        <v>0</v>
      </c>
      <c r="AF33" s="32">
        <v>2</v>
      </c>
      <c r="AG33" s="32">
        <v>0</v>
      </c>
      <c r="AH33" s="32">
        <v>0</v>
      </c>
      <c r="AI33" s="32">
        <v>0</v>
      </c>
      <c r="AJ33" s="32">
        <v>0</v>
      </c>
      <c r="AK33" s="32">
        <v>0</v>
      </c>
      <c r="AL33" s="31">
        <f t="shared" si="11"/>
        <v>8</v>
      </c>
      <c r="AM33" s="32">
        <v>0</v>
      </c>
      <c r="AN33" s="32">
        <v>0</v>
      </c>
      <c r="AO33" s="32">
        <v>0</v>
      </c>
      <c r="AP33" s="32">
        <v>0</v>
      </c>
      <c r="AQ33" s="32">
        <v>0</v>
      </c>
      <c r="AR33" s="32">
        <v>0</v>
      </c>
      <c r="AS33" s="32">
        <v>0</v>
      </c>
      <c r="AT33" s="32">
        <v>0</v>
      </c>
      <c r="AU33" s="32">
        <v>0</v>
      </c>
      <c r="AV33" s="31">
        <f t="shared" si="3"/>
        <v>0</v>
      </c>
      <c r="AW33" s="32">
        <v>0</v>
      </c>
      <c r="AX33" s="32">
        <v>0</v>
      </c>
      <c r="AY33" s="32">
        <v>0</v>
      </c>
      <c r="AZ33" s="32">
        <v>2</v>
      </c>
      <c r="BA33" s="32">
        <v>0</v>
      </c>
      <c r="BB33" s="32">
        <v>0</v>
      </c>
      <c r="BC33" s="32">
        <v>0</v>
      </c>
      <c r="BD33" s="32">
        <v>0</v>
      </c>
      <c r="BE33" s="32">
        <v>0</v>
      </c>
      <c r="BF33" s="31">
        <f t="shared" si="4"/>
        <v>2</v>
      </c>
      <c r="BG33" s="36">
        <v>32</v>
      </c>
      <c r="BH33" s="36">
        <v>63</v>
      </c>
      <c r="BI33" s="31">
        <f t="shared" si="5"/>
        <v>95</v>
      </c>
      <c r="BJ33" s="36">
        <v>32</v>
      </c>
      <c r="BK33" s="36">
        <v>63</v>
      </c>
      <c r="BL33" s="31">
        <f t="shared" si="6"/>
        <v>95</v>
      </c>
    </row>
    <row r="34" spans="2:64" s="1" customFormat="1" ht="15" customHeight="1" x14ac:dyDescent="0.25">
      <c r="B34" s="73" t="s">
        <v>56</v>
      </c>
      <c r="C34" s="73"/>
      <c r="D34" s="73"/>
      <c r="E34" s="4">
        <v>18</v>
      </c>
      <c r="F34" s="25">
        <v>177</v>
      </c>
      <c r="G34" s="25">
        <f t="shared" si="12"/>
        <v>187</v>
      </c>
      <c r="H34" s="19">
        <f t="shared" si="7"/>
        <v>187</v>
      </c>
      <c r="I34" s="26">
        <f t="shared" si="8"/>
        <v>3</v>
      </c>
      <c r="J34" s="4"/>
      <c r="K34" s="4">
        <f t="shared" si="9"/>
        <v>-187</v>
      </c>
      <c r="L34" s="4"/>
      <c r="M34" s="4">
        <f t="shared" si="10"/>
        <v>-187</v>
      </c>
      <c r="N34" s="38">
        <v>35</v>
      </c>
      <c r="O34" s="38">
        <v>36</v>
      </c>
      <c r="P34" s="38">
        <v>0</v>
      </c>
      <c r="Q34" s="38">
        <v>0</v>
      </c>
      <c r="R34" s="38">
        <v>37</v>
      </c>
      <c r="S34" s="38">
        <v>36</v>
      </c>
      <c r="T34" s="38">
        <v>0</v>
      </c>
      <c r="U34" s="38">
        <v>0</v>
      </c>
      <c r="V34" s="38">
        <v>25</v>
      </c>
      <c r="W34" s="38">
        <v>18</v>
      </c>
      <c r="X34" s="38">
        <v>0</v>
      </c>
      <c r="Y34" s="38">
        <v>0</v>
      </c>
      <c r="Z34" s="35">
        <f t="shared" si="1"/>
        <v>97</v>
      </c>
      <c r="AA34" s="35">
        <f t="shared" si="2"/>
        <v>90</v>
      </c>
      <c r="AB34" s="35">
        <f t="shared" si="0"/>
        <v>0</v>
      </c>
      <c r="AC34" s="33">
        <v>1</v>
      </c>
      <c r="AD34" s="33">
        <v>0</v>
      </c>
      <c r="AE34" s="33">
        <v>0</v>
      </c>
      <c r="AF34" s="33">
        <v>0</v>
      </c>
      <c r="AG34" s="33">
        <v>0</v>
      </c>
      <c r="AH34" s="33">
        <v>0</v>
      </c>
      <c r="AI34" s="33">
        <v>0</v>
      </c>
      <c r="AJ34" s="33">
        <v>1</v>
      </c>
      <c r="AK34" s="33">
        <v>0</v>
      </c>
      <c r="AL34" s="31">
        <f t="shared" si="11"/>
        <v>2</v>
      </c>
      <c r="AM34" s="33">
        <v>0</v>
      </c>
      <c r="AN34" s="33">
        <v>0</v>
      </c>
      <c r="AO34" s="33">
        <v>0</v>
      </c>
      <c r="AP34" s="33">
        <v>1</v>
      </c>
      <c r="AQ34" s="33">
        <v>0</v>
      </c>
      <c r="AR34" s="33">
        <v>0</v>
      </c>
      <c r="AS34" s="33">
        <v>0</v>
      </c>
      <c r="AT34" s="33">
        <v>0</v>
      </c>
      <c r="AU34" s="33">
        <v>0</v>
      </c>
      <c r="AV34" s="31">
        <f t="shared" si="3"/>
        <v>1</v>
      </c>
      <c r="AW34" s="33">
        <v>0</v>
      </c>
      <c r="AX34" s="33">
        <v>0</v>
      </c>
      <c r="AY34" s="33">
        <v>0</v>
      </c>
      <c r="AZ34" s="33">
        <v>0</v>
      </c>
      <c r="BA34" s="33">
        <v>1</v>
      </c>
      <c r="BB34" s="33">
        <v>0</v>
      </c>
      <c r="BC34" s="33">
        <v>0</v>
      </c>
      <c r="BD34" s="33">
        <v>0</v>
      </c>
      <c r="BE34" s="33">
        <v>0</v>
      </c>
      <c r="BF34" s="31">
        <f t="shared" si="4"/>
        <v>1</v>
      </c>
      <c r="BG34" s="39">
        <v>29</v>
      </c>
      <c r="BH34" s="39">
        <v>34</v>
      </c>
      <c r="BI34" s="31">
        <f t="shared" si="5"/>
        <v>63</v>
      </c>
      <c r="BJ34" s="39">
        <v>29</v>
      </c>
      <c r="BK34" s="39">
        <v>34</v>
      </c>
      <c r="BL34" s="31">
        <f t="shared" si="6"/>
        <v>63</v>
      </c>
    </row>
    <row r="35" spans="2:64" s="1" customFormat="1" ht="15" customHeight="1" x14ac:dyDescent="0.25">
      <c r="B35" s="73" t="s">
        <v>57</v>
      </c>
      <c r="C35" s="73"/>
      <c r="D35" s="73"/>
      <c r="E35" s="4">
        <v>19</v>
      </c>
      <c r="F35" s="25">
        <v>285</v>
      </c>
      <c r="G35" s="25">
        <f t="shared" si="12"/>
        <v>305</v>
      </c>
      <c r="H35" s="19">
        <f t="shared" si="7"/>
        <v>305</v>
      </c>
      <c r="I35" s="26">
        <f t="shared" si="8"/>
        <v>3</v>
      </c>
      <c r="J35" s="4"/>
      <c r="K35" s="4">
        <f t="shared" si="9"/>
        <v>-305</v>
      </c>
      <c r="L35" s="4"/>
      <c r="M35" s="4">
        <f t="shared" si="10"/>
        <v>-305</v>
      </c>
      <c r="N35" s="38">
        <v>52</v>
      </c>
      <c r="O35" s="38">
        <v>55</v>
      </c>
      <c r="P35" s="38">
        <v>0</v>
      </c>
      <c r="Q35" s="38">
        <v>0</v>
      </c>
      <c r="R35" s="38">
        <v>57</v>
      </c>
      <c r="S35" s="38">
        <v>49</v>
      </c>
      <c r="T35" s="38">
        <v>0</v>
      </c>
      <c r="U35" s="38">
        <v>0</v>
      </c>
      <c r="V35" s="38">
        <v>47</v>
      </c>
      <c r="W35" s="38">
        <v>45</v>
      </c>
      <c r="X35" s="38">
        <v>0</v>
      </c>
      <c r="Y35" s="38">
        <v>0</v>
      </c>
      <c r="Z35" s="35">
        <f t="shared" si="1"/>
        <v>156</v>
      </c>
      <c r="AA35" s="35">
        <f t="shared" si="2"/>
        <v>149</v>
      </c>
      <c r="AB35" s="35">
        <f t="shared" si="0"/>
        <v>0</v>
      </c>
      <c r="AC35" s="33">
        <v>0</v>
      </c>
      <c r="AD35" s="33">
        <v>0</v>
      </c>
      <c r="AE35" s="33">
        <v>0</v>
      </c>
      <c r="AF35" s="33">
        <v>1</v>
      </c>
      <c r="AG35" s="33">
        <v>0</v>
      </c>
      <c r="AH35" s="33">
        <v>0</v>
      </c>
      <c r="AI35" s="33">
        <v>0</v>
      </c>
      <c r="AJ35" s="33">
        <v>1</v>
      </c>
      <c r="AK35" s="33">
        <v>0</v>
      </c>
      <c r="AL35" s="31">
        <f t="shared" si="11"/>
        <v>2</v>
      </c>
      <c r="AM35" s="33">
        <v>0</v>
      </c>
      <c r="AN35" s="33">
        <v>0</v>
      </c>
      <c r="AO35" s="33">
        <v>0</v>
      </c>
      <c r="AP35" s="33">
        <v>1</v>
      </c>
      <c r="AQ35" s="33">
        <v>0</v>
      </c>
      <c r="AR35" s="33">
        <v>0</v>
      </c>
      <c r="AS35" s="33">
        <v>0</v>
      </c>
      <c r="AT35" s="33">
        <v>0</v>
      </c>
      <c r="AU35" s="33">
        <v>0</v>
      </c>
      <c r="AV35" s="31">
        <f t="shared" si="3"/>
        <v>1</v>
      </c>
      <c r="AW35" s="33">
        <v>0</v>
      </c>
      <c r="AX35" s="33">
        <v>0</v>
      </c>
      <c r="AY35" s="33">
        <v>0</v>
      </c>
      <c r="AZ35" s="33">
        <v>0</v>
      </c>
      <c r="BA35" s="33">
        <v>0</v>
      </c>
      <c r="BB35" s="33">
        <v>0</v>
      </c>
      <c r="BC35" s="33">
        <v>1</v>
      </c>
      <c r="BD35" s="33">
        <v>0</v>
      </c>
      <c r="BE35" s="33">
        <v>0</v>
      </c>
      <c r="BF35" s="31">
        <f t="shared" si="4"/>
        <v>1</v>
      </c>
      <c r="BG35" s="39">
        <v>46</v>
      </c>
      <c r="BH35" s="39">
        <v>41</v>
      </c>
      <c r="BI35" s="31">
        <f t="shared" si="5"/>
        <v>87</v>
      </c>
      <c r="BJ35" s="39">
        <v>46</v>
      </c>
      <c r="BK35" s="39">
        <v>41</v>
      </c>
      <c r="BL35" s="31">
        <f t="shared" si="6"/>
        <v>87</v>
      </c>
    </row>
    <row r="36" spans="2:64" s="1" customFormat="1" ht="15" customHeight="1" x14ac:dyDescent="0.25">
      <c r="B36" s="73" t="s">
        <v>58</v>
      </c>
      <c r="C36" s="73"/>
      <c r="D36" s="73"/>
      <c r="E36" s="4">
        <v>20</v>
      </c>
      <c r="F36" s="25">
        <v>251</v>
      </c>
      <c r="G36" s="25">
        <f t="shared" si="12"/>
        <v>251</v>
      </c>
      <c r="H36" s="19">
        <f t="shared" si="7"/>
        <v>251</v>
      </c>
      <c r="I36" s="26">
        <f t="shared" si="8"/>
        <v>2</v>
      </c>
      <c r="J36" s="4"/>
      <c r="K36" s="4">
        <f t="shared" si="9"/>
        <v>-251</v>
      </c>
      <c r="L36" s="4"/>
      <c r="M36" s="4">
        <f t="shared" si="10"/>
        <v>-251</v>
      </c>
      <c r="N36" s="38">
        <v>48</v>
      </c>
      <c r="O36" s="38">
        <v>36</v>
      </c>
      <c r="P36" s="38">
        <v>0</v>
      </c>
      <c r="Q36" s="38">
        <v>0</v>
      </c>
      <c r="R36" s="38">
        <v>38</v>
      </c>
      <c r="S36" s="38">
        <v>39</v>
      </c>
      <c r="T36" s="38">
        <v>0</v>
      </c>
      <c r="U36" s="38">
        <v>0</v>
      </c>
      <c r="V36" s="38">
        <v>52</v>
      </c>
      <c r="W36" s="38">
        <v>38</v>
      </c>
      <c r="X36" s="38">
        <v>0</v>
      </c>
      <c r="Y36" s="38">
        <v>0</v>
      </c>
      <c r="Z36" s="35">
        <f t="shared" si="1"/>
        <v>138</v>
      </c>
      <c r="AA36" s="35">
        <f t="shared" si="2"/>
        <v>113</v>
      </c>
      <c r="AB36" s="35">
        <f t="shared" si="0"/>
        <v>0</v>
      </c>
      <c r="AC36" s="33">
        <v>0</v>
      </c>
      <c r="AD36" s="33">
        <v>0</v>
      </c>
      <c r="AE36" s="33">
        <v>0</v>
      </c>
      <c r="AF36" s="33">
        <v>0</v>
      </c>
      <c r="AG36" s="33">
        <v>1</v>
      </c>
      <c r="AH36" s="33">
        <v>0</v>
      </c>
      <c r="AI36" s="33">
        <v>1</v>
      </c>
      <c r="AJ36" s="33">
        <v>0</v>
      </c>
      <c r="AK36" s="33">
        <v>0</v>
      </c>
      <c r="AL36" s="31">
        <f t="shared" si="11"/>
        <v>2</v>
      </c>
      <c r="AM36" s="33">
        <v>0</v>
      </c>
      <c r="AN36" s="33">
        <v>0</v>
      </c>
      <c r="AO36" s="33">
        <v>0</v>
      </c>
      <c r="AP36" s="33">
        <v>0</v>
      </c>
      <c r="AQ36" s="33">
        <v>0</v>
      </c>
      <c r="AR36" s="33">
        <v>0</v>
      </c>
      <c r="AS36" s="33">
        <v>0</v>
      </c>
      <c r="AT36" s="33">
        <v>0</v>
      </c>
      <c r="AU36" s="33">
        <v>0</v>
      </c>
      <c r="AV36" s="31">
        <f t="shared" si="3"/>
        <v>0</v>
      </c>
      <c r="AW36" s="33">
        <v>0</v>
      </c>
      <c r="AX36" s="33">
        <v>0</v>
      </c>
      <c r="AY36" s="33">
        <v>0</v>
      </c>
      <c r="AZ36" s="33">
        <v>0</v>
      </c>
      <c r="BA36" s="33">
        <v>1</v>
      </c>
      <c r="BB36" s="33">
        <v>0</v>
      </c>
      <c r="BC36" s="33">
        <v>0</v>
      </c>
      <c r="BD36" s="33">
        <v>0</v>
      </c>
      <c r="BE36" s="33">
        <v>0</v>
      </c>
      <c r="BF36" s="31">
        <f t="shared" si="4"/>
        <v>1</v>
      </c>
      <c r="BG36" s="39">
        <v>36</v>
      </c>
      <c r="BH36" s="39">
        <v>38</v>
      </c>
      <c r="BI36" s="31">
        <f t="shared" si="5"/>
        <v>74</v>
      </c>
      <c r="BJ36" s="39">
        <v>36</v>
      </c>
      <c r="BK36" s="39">
        <v>38</v>
      </c>
      <c r="BL36" s="31">
        <f t="shared" si="6"/>
        <v>74</v>
      </c>
    </row>
    <row r="37" spans="2:64" s="1" customFormat="1" ht="15" customHeight="1" x14ac:dyDescent="0.25">
      <c r="B37" s="73" t="s">
        <v>59</v>
      </c>
      <c r="C37" s="73"/>
      <c r="D37" s="73"/>
      <c r="E37" s="4">
        <v>21</v>
      </c>
      <c r="F37" s="25">
        <v>369</v>
      </c>
      <c r="G37" s="25">
        <f t="shared" si="12"/>
        <v>381</v>
      </c>
      <c r="H37" s="19">
        <f t="shared" si="7"/>
        <v>381</v>
      </c>
      <c r="I37" s="26">
        <f t="shared" si="8"/>
        <v>0</v>
      </c>
      <c r="J37" s="4"/>
      <c r="K37" s="4">
        <f t="shared" si="9"/>
        <v>-381</v>
      </c>
      <c r="L37" s="4"/>
      <c r="M37" s="4">
        <f t="shared" si="10"/>
        <v>-381</v>
      </c>
      <c r="N37" s="38">
        <v>69</v>
      </c>
      <c r="O37" s="38">
        <v>70</v>
      </c>
      <c r="P37" s="38">
        <v>0</v>
      </c>
      <c r="Q37" s="38">
        <v>0</v>
      </c>
      <c r="R37" s="38">
        <v>59</v>
      </c>
      <c r="S37" s="38">
        <v>57</v>
      </c>
      <c r="T37" s="38">
        <v>0</v>
      </c>
      <c r="U37" s="38">
        <v>0</v>
      </c>
      <c r="V37" s="38">
        <v>62</v>
      </c>
      <c r="W37" s="38">
        <v>64</v>
      </c>
      <c r="X37" s="38">
        <v>0</v>
      </c>
      <c r="Y37" s="38">
        <v>0</v>
      </c>
      <c r="Z37" s="35">
        <f t="shared" si="1"/>
        <v>190</v>
      </c>
      <c r="AA37" s="35">
        <f t="shared" si="2"/>
        <v>191</v>
      </c>
      <c r="AB37" s="35">
        <f t="shared" si="0"/>
        <v>0</v>
      </c>
      <c r="AC37" s="33">
        <v>0</v>
      </c>
      <c r="AD37" s="33">
        <v>0</v>
      </c>
      <c r="AE37" s="33">
        <v>0</v>
      </c>
      <c r="AF37" s="33">
        <v>0</v>
      </c>
      <c r="AG37" s="33">
        <v>0</v>
      </c>
      <c r="AH37" s="33">
        <v>0</v>
      </c>
      <c r="AI37" s="33">
        <v>0</v>
      </c>
      <c r="AJ37" s="33">
        <v>0</v>
      </c>
      <c r="AK37" s="33">
        <v>0</v>
      </c>
      <c r="AL37" s="31">
        <f t="shared" si="11"/>
        <v>0</v>
      </c>
      <c r="AM37" s="33">
        <v>0</v>
      </c>
      <c r="AN37" s="33">
        <v>0</v>
      </c>
      <c r="AO37" s="33">
        <v>0</v>
      </c>
      <c r="AP37" s="33">
        <v>0</v>
      </c>
      <c r="AQ37" s="33">
        <v>0</v>
      </c>
      <c r="AR37" s="33">
        <v>0</v>
      </c>
      <c r="AS37" s="33">
        <v>0</v>
      </c>
      <c r="AT37" s="33">
        <v>0</v>
      </c>
      <c r="AU37" s="33">
        <v>0</v>
      </c>
      <c r="AV37" s="31">
        <f t="shared" si="3"/>
        <v>0</v>
      </c>
      <c r="AW37" s="33">
        <v>0</v>
      </c>
      <c r="AX37" s="33">
        <v>0</v>
      </c>
      <c r="AY37" s="33">
        <v>0</v>
      </c>
      <c r="AZ37" s="33">
        <v>1</v>
      </c>
      <c r="BA37" s="33">
        <v>0</v>
      </c>
      <c r="BB37" s="33">
        <v>0</v>
      </c>
      <c r="BC37" s="33">
        <v>0</v>
      </c>
      <c r="BD37" s="33">
        <v>0</v>
      </c>
      <c r="BE37" s="33">
        <v>0</v>
      </c>
      <c r="BF37" s="31">
        <f t="shared" si="4"/>
        <v>1</v>
      </c>
      <c r="BG37" s="39">
        <v>53</v>
      </c>
      <c r="BH37" s="39">
        <v>54</v>
      </c>
      <c r="BI37" s="31">
        <f t="shared" si="5"/>
        <v>107</v>
      </c>
      <c r="BJ37" s="39">
        <v>52</v>
      </c>
      <c r="BK37" s="39">
        <v>53</v>
      </c>
      <c r="BL37" s="31">
        <f t="shared" si="6"/>
        <v>105</v>
      </c>
    </row>
    <row r="38" spans="2:64" s="1" customFormat="1" ht="15" customHeight="1" x14ac:dyDescent="0.25">
      <c r="B38" s="72" t="s">
        <v>79</v>
      </c>
      <c r="C38" s="72"/>
      <c r="D38" s="72"/>
      <c r="E38" s="65">
        <v>22</v>
      </c>
      <c r="F38" s="65">
        <v>701</v>
      </c>
      <c r="G38" s="65">
        <f>SUM(H38:H39)</f>
        <v>833</v>
      </c>
      <c r="H38" s="19">
        <f t="shared" si="7"/>
        <v>592</v>
      </c>
      <c r="I38" s="26">
        <f t="shared" si="8"/>
        <v>21</v>
      </c>
      <c r="J38" s="25"/>
      <c r="K38" s="25">
        <f t="shared" si="9"/>
        <v>-592</v>
      </c>
      <c r="L38" s="25"/>
      <c r="M38" s="25">
        <f t="shared" si="10"/>
        <v>-592</v>
      </c>
      <c r="N38" s="36">
        <v>149</v>
      </c>
      <c r="O38" s="36">
        <v>167</v>
      </c>
      <c r="P38" s="36">
        <v>2</v>
      </c>
      <c r="Q38" s="36">
        <v>5</v>
      </c>
      <c r="R38" s="36">
        <v>117</v>
      </c>
      <c r="S38" s="36">
        <v>159</v>
      </c>
      <c r="T38" s="36">
        <v>0</v>
      </c>
      <c r="U38" s="36">
        <v>0</v>
      </c>
      <c r="V38" s="36">
        <v>0</v>
      </c>
      <c r="W38" s="36">
        <v>0</v>
      </c>
      <c r="X38" s="36">
        <v>0</v>
      </c>
      <c r="Y38" s="36">
        <v>0</v>
      </c>
      <c r="Z38" s="35">
        <f t="shared" si="1"/>
        <v>266</v>
      </c>
      <c r="AA38" s="35">
        <f t="shared" si="2"/>
        <v>326</v>
      </c>
      <c r="AB38" s="35">
        <f t="shared" si="0"/>
        <v>7</v>
      </c>
      <c r="AC38" s="32">
        <v>10</v>
      </c>
      <c r="AD38" s="32">
        <v>6</v>
      </c>
      <c r="AE38" s="32">
        <v>0</v>
      </c>
      <c r="AF38" s="32">
        <v>1</v>
      </c>
      <c r="AG38" s="32">
        <v>3</v>
      </c>
      <c r="AH38" s="32">
        <v>0</v>
      </c>
      <c r="AI38" s="32">
        <v>0</v>
      </c>
      <c r="AJ38" s="32">
        <v>0</v>
      </c>
      <c r="AK38" s="32">
        <v>0</v>
      </c>
      <c r="AL38" s="31">
        <f t="shared" si="11"/>
        <v>20</v>
      </c>
      <c r="AM38" s="32">
        <v>0</v>
      </c>
      <c r="AN38" s="32">
        <v>0</v>
      </c>
      <c r="AO38" s="32">
        <v>0</v>
      </c>
      <c r="AP38" s="32">
        <v>0</v>
      </c>
      <c r="AQ38" s="32">
        <v>1</v>
      </c>
      <c r="AR38" s="32">
        <v>0</v>
      </c>
      <c r="AS38" s="32">
        <v>0</v>
      </c>
      <c r="AT38" s="32">
        <v>0</v>
      </c>
      <c r="AU38" s="32">
        <v>0</v>
      </c>
      <c r="AV38" s="31">
        <f t="shared" si="3"/>
        <v>1</v>
      </c>
      <c r="AW38" s="32">
        <v>0</v>
      </c>
      <c r="AX38" s="32">
        <v>0</v>
      </c>
      <c r="AY38" s="32">
        <v>0</v>
      </c>
      <c r="AZ38" s="32">
        <v>2</v>
      </c>
      <c r="BA38" s="32">
        <v>4</v>
      </c>
      <c r="BB38" s="32">
        <v>0</v>
      </c>
      <c r="BC38" s="32">
        <v>0</v>
      </c>
      <c r="BD38" s="32">
        <v>0</v>
      </c>
      <c r="BE38" s="32">
        <v>0</v>
      </c>
      <c r="BF38" s="31">
        <f t="shared" si="4"/>
        <v>6</v>
      </c>
      <c r="BG38" s="39">
        <v>0</v>
      </c>
      <c r="BH38" s="39">
        <v>0</v>
      </c>
      <c r="BI38" s="31">
        <f t="shared" si="5"/>
        <v>0</v>
      </c>
      <c r="BJ38" s="39">
        <v>0</v>
      </c>
      <c r="BK38" s="39">
        <v>0</v>
      </c>
      <c r="BL38" s="31">
        <f t="shared" si="6"/>
        <v>0</v>
      </c>
    </row>
    <row r="39" spans="2:64" s="1" customFormat="1" ht="15" customHeight="1" x14ac:dyDescent="0.25">
      <c r="B39" s="72" t="s">
        <v>80</v>
      </c>
      <c r="C39" s="72"/>
      <c r="D39" s="72"/>
      <c r="E39" s="66"/>
      <c r="F39" s="66"/>
      <c r="G39" s="66"/>
      <c r="H39" s="19">
        <f>SUM(N39:O39,R39:S39,V39:W39)</f>
        <v>241</v>
      </c>
      <c r="I39" s="26"/>
      <c r="J39" s="25"/>
      <c r="K39" s="25"/>
      <c r="L39" s="25"/>
      <c r="M39" s="25"/>
      <c r="N39" s="36">
        <v>0</v>
      </c>
      <c r="O39" s="36">
        <v>0</v>
      </c>
      <c r="P39" s="36">
        <v>0</v>
      </c>
      <c r="Q39" s="36">
        <v>0</v>
      </c>
      <c r="R39" s="36">
        <v>0</v>
      </c>
      <c r="S39" s="36">
        <v>0</v>
      </c>
      <c r="T39" s="36">
        <v>0</v>
      </c>
      <c r="U39" s="36">
        <v>0</v>
      </c>
      <c r="V39" s="36">
        <v>113</v>
      </c>
      <c r="W39" s="36">
        <v>128</v>
      </c>
      <c r="X39" s="36">
        <v>0</v>
      </c>
      <c r="Y39" s="36">
        <v>0</v>
      </c>
      <c r="Z39" s="35">
        <f t="shared" si="1"/>
        <v>113</v>
      </c>
      <c r="AA39" s="35">
        <f t="shared" si="2"/>
        <v>128</v>
      </c>
      <c r="AB39" s="35">
        <f t="shared" si="0"/>
        <v>0</v>
      </c>
      <c r="AC39" s="32">
        <v>0</v>
      </c>
      <c r="AD39" s="32">
        <v>0</v>
      </c>
      <c r="AE39" s="32">
        <v>0</v>
      </c>
      <c r="AF39" s="32">
        <v>0</v>
      </c>
      <c r="AG39" s="32">
        <v>0</v>
      </c>
      <c r="AH39" s="32">
        <v>0</v>
      </c>
      <c r="AI39" s="32">
        <v>1</v>
      </c>
      <c r="AJ39" s="32">
        <v>1</v>
      </c>
      <c r="AK39" s="32">
        <v>0</v>
      </c>
      <c r="AL39" s="31">
        <f t="shared" si="11"/>
        <v>2</v>
      </c>
      <c r="AM39" s="32">
        <v>0</v>
      </c>
      <c r="AN39" s="32">
        <v>0</v>
      </c>
      <c r="AO39" s="32">
        <v>0</v>
      </c>
      <c r="AP39" s="32">
        <v>0</v>
      </c>
      <c r="AQ39" s="32">
        <v>0</v>
      </c>
      <c r="AR39" s="32">
        <v>0</v>
      </c>
      <c r="AS39" s="32">
        <v>0</v>
      </c>
      <c r="AT39" s="32">
        <v>0</v>
      </c>
      <c r="AU39" s="32">
        <v>0</v>
      </c>
      <c r="AV39" s="31">
        <f t="shared" si="3"/>
        <v>0</v>
      </c>
      <c r="AW39" s="32">
        <v>0</v>
      </c>
      <c r="AX39" s="32">
        <v>0</v>
      </c>
      <c r="AY39" s="32">
        <v>0</v>
      </c>
      <c r="AZ39" s="32">
        <v>0</v>
      </c>
      <c r="BA39" s="32">
        <v>0</v>
      </c>
      <c r="BB39" s="32">
        <v>0</v>
      </c>
      <c r="BC39" s="32">
        <v>2</v>
      </c>
      <c r="BD39" s="32">
        <v>2</v>
      </c>
      <c r="BE39" s="32">
        <v>0</v>
      </c>
      <c r="BF39" s="31">
        <f t="shared" si="4"/>
        <v>4</v>
      </c>
      <c r="BG39" s="39">
        <v>95</v>
      </c>
      <c r="BH39" s="39">
        <v>102</v>
      </c>
      <c r="BI39" s="31">
        <f t="shared" si="5"/>
        <v>197</v>
      </c>
      <c r="BJ39" s="39">
        <v>95</v>
      </c>
      <c r="BK39" s="39">
        <v>102</v>
      </c>
      <c r="BL39" s="31">
        <f t="shared" si="6"/>
        <v>197</v>
      </c>
    </row>
    <row r="40" spans="2:64" s="1" customFormat="1" ht="15" customHeight="1" x14ac:dyDescent="0.25">
      <c r="B40" s="73" t="s">
        <v>60</v>
      </c>
      <c r="C40" s="73"/>
      <c r="D40" s="73"/>
      <c r="E40" s="4">
        <v>23</v>
      </c>
      <c r="F40" s="25">
        <v>322</v>
      </c>
      <c r="G40" s="25">
        <f>H40</f>
        <v>320</v>
      </c>
      <c r="H40" s="19">
        <f t="shared" si="7"/>
        <v>320</v>
      </c>
      <c r="I40" s="26">
        <f t="shared" si="8"/>
        <v>0</v>
      </c>
      <c r="J40" s="4"/>
      <c r="K40" s="4">
        <f t="shared" si="9"/>
        <v>-320</v>
      </c>
      <c r="L40" s="4"/>
      <c r="M40" s="4">
        <f t="shared" si="10"/>
        <v>-320</v>
      </c>
      <c r="N40" s="38">
        <v>51</v>
      </c>
      <c r="O40" s="38">
        <v>48</v>
      </c>
      <c r="P40" s="38">
        <v>0</v>
      </c>
      <c r="Q40" s="38">
        <v>0</v>
      </c>
      <c r="R40" s="38">
        <v>56</v>
      </c>
      <c r="S40" s="38">
        <v>68</v>
      </c>
      <c r="T40" s="38">
        <v>0</v>
      </c>
      <c r="U40" s="38">
        <v>0</v>
      </c>
      <c r="V40" s="38">
        <v>57</v>
      </c>
      <c r="W40" s="38">
        <v>40</v>
      </c>
      <c r="X40" s="38">
        <v>0</v>
      </c>
      <c r="Y40" s="38">
        <v>0</v>
      </c>
      <c r="Z40" s="35">
        <f t="shared" si="1"/>
        <v>164</v>
      </c>
      <c r="AA40" s="35">
        <f t="shared" si="2"/>
        <v>156</v>
      </c>
      <c r="AB40" s="35">
        <f t="shared" si="0"/>
        <v>0</v>
      </c>
      <c r="AC40" s="33">
        <v>0</v>
      </c>
      <c r="AD40" s="33">
        <v>0</v>
      </c>
      <c r="AE40" s="33">
        <v>0</v>
      </c>
      <c r="AF40" s="33">
        <v>0</v>
      </c>
      <c r="AG40" s="33">
        <v>0</v>
      </c>
      <c r="AH40" s="33">
        <v>0</v>
      </c>
      <c r="AI40" s="33">
        <v>0</v>
      </c>
      <c r="AJ40" s="33">
        <v>0</v>
      </c>
      <c r="AK40" s="33">
        <v>0</v>
      </c>
      <c r="AL40" s="31">
        <f t="shared" si="11"/>
        <v>0</v>
      </c>
      <c r="AM40" s="33">
        <v>0</v>
      </c>
      <c r="AN40" s="33">
        <v>0</v>
      </c>
      <c r="AO40" s="33">
        <v>0</v>
      </c>
      <c r="AP40" s="33">
        <v>0</v>
      </c>
      <c r="AQ40" s="33">
        <v>0</v>
      </c>
      <c r="AR40" s="33">
        <v>0</v>
      </c>
      <c r="AS40" s="33">
        <v>0</v>
      </c>
      <c r="AT40" s="33">
        <v>0</v>
      </c>
      <c r="AU40" s="33">
        <v>0</v>
      </c>
      <c r="AV40" s="31">
        <f t="shared" si="3"/>
        <v>0</v>
      </c>
      <c r="AW40" s="33">
        <v>0</v>
      </c>
      <c r="AX40" s="33">
        <v>0</v>
      </c>
      <c r="AY40" s="33">
        <v>0</v>
      </c>
      <c r="AZ40" s="33">
        <v>1</v>
      </c>
      <c r="BA40" s="33">
        <v>1</v>
      </c>
      <c r="BB40" s="33">
        <v>0</v>
      </c>
      <c r="BC40" s="33">
        <v>0</v>
      </c>
      <c r="BD40" s="33">
        <v>0</v>
      </c>
      <c r="BE40" s="33">
        <v>0</v>
      </c>
      <c r="BF40" s="31">
        <f t="shared" si="4"/>
        <v>2</v>
      </c>
      <c r="BG40" s="39">
        <v>45</v>
      </c>
      <c r="BH40" s="39">
        <v>50</v>
      </c>
      <c r="BI40" s="31">
        <f t="shared" si="5"/>
        <v>95</v>
      </c>
      <c r="BJ40" s="39">
        <v>45</v>
      </c>
      <c r="BK40" s="39">
        <v>48</v>
      </c>
      <c r="BL40" s="31">
        <f t="shared" si="6"/>
        <v>93</v>
      </c>
    </row>
    <row r="41" spans="2:64" s="1" customFormat="1" ht="15" customHeight="1" x14ac:dyDescent="0.25">
      <c r="B41" s="73" t="s">
        <v>61</v>
      </c>
      <c r="C41" s="73"/>
      <c r="D41" s="73"/>
      <c r="E41" s="4">
        <v>24</v>
      </c>
      <c r="F41" s="25">
        <v>444</v>
      </c>
      <c r="G41" s="25">
        <f t="shared" ref="G41:G85" si="13">H41</f>
        <v>471</v>
      </c>
      <c r="H41" s="19">
        <f t="shared" si="7"/>
        <v>471</v>
      </c>
      <c r="I41" s="26">
        <f t="shared" si="8"/>
        <v>8</v>
      </c>
      <c r="J41" s="4"/>
      <c r="K41" s="4">
        <f t="shared" si="9"/>
        <v>-471</v>
      </c>
      <c r="L41" s="4"/>
      <c r="M41" s="4">
        <f t="shared" si="10"/>
        <v>-471</v>
      </c>
      <c r="N41" s="38">
        <v>82</v>
      </c>
      <c r="O41" s="38">
        <v>80</v>
      </c>
      <c r="P41" s="38">
        <v>0</v>
      </c>
      <c r="Q41" s="38">
        <v>0</v>
      </c>
      <c r="R41" s="38">
        <v>79</v>
      </c>
      <c r="S41" s="38">
        <v>71</v>
      </c>
      <c r="T41" s="38">
        <v>0</v>
      </c>
      <c r="U41" s="38">
        <v>0</v>
      </c>
      <c r="V41" s="38">
        <v>79</v>
      </c>
      <c r="W41" s="38">
        <v>80</v>
      </c>
      <c r="X41" s="38">
        <v>0</v>
      </c>
      <c r="Y41" s="38">
        <v>0</v>
      </c>
      <c r="Z41" s="35">
        <f t="shared" si="1"/>
        <v>240</v>
      </c>
      <c r="AA41" s="35">
        <f t="shared" si="2"/>
        <v>231</v>
      </c>
      <c r="AB41" s="35">
        <f t="shared" si="0"/>
        <v>0</v>
      </c>
      <c r="AC41" s="33">
        <v>2</v>
      </c>
      <c r="AD41" s="33">
        <v>0</v>
      </c>
      <c r="AE41" s="33">
        <v>0</v>
      </c>
      <c r="AF41" s="33">
        <v>1</v>
      </c>
      <c r="AG41" s="33">
        <v>0</v>
      </c>
      <c r="AH41" s="33">
        <v>0</v>
      </c>
      <c r="AI41" s="33">
        <v>2</v>
      </c>
      <c r="AJ41" s="33">
        <v>0</v>
      </c>
      <c r="AK41" s="33">
        <v>0</v>
      </c>
      <c r="AL41" s="31">
        <f t="shared" si="11"/>
        <v>5</v>
      </c>
      <c r="AM41" s="33">
        <v>1</v>
      </c>
      <c r="AN41" s="33">
        <v>0</v>
      </c>
      <c r="AO41" s="33">
        <v>0</v>
      </c>
      <c r="AP41" s="33">
        <v>2</v>
      </c>
      <c r="AQ41" s="33">
        <v>0</v>
      </c>
      <c r="AR41" s="33">
        <v>0</v>
      </c>
      <c r="AS41" s="33">
        <v>0</v>
      </c>
      <c r="AT41" s="33">
        <v>0</v>
      </c>
      <c r="AU41" s="33">
        <v>0</v>
      </c>
      <c r="AV41" s="31">
        <f t="shared" si="3"/>
        <v>3</v>
      </c>
      <c r="AW41" s="33">
        <v>0</v>
      </c>
      <c r="AX41" s="33">
        <v>0</v>
      </c>
      <c r="AY41" s="33">
        <v>0</v>
      </c>
      <c r="AZ41" s="33">
        <v>2</v>
      </c>
      <c r="BA41" s="33">
        <v>0</v>
      </c>
      <c r="BB41" s="33">
        <v>0</v>
      </c>
      <c r="BC41" s="33">
        <v>0</v>
      </c>
      <c r="BD41" s="33">
        <v>0</v>
      </c>
      <c r="BE41" s="33">
        <v>0</v>
      </c>
      <c r="BF41" s="31">
        <f t="shared" si="4"/>
        <v>2</v>
      </c>
      <c r="BG41" s="39">
        <v>79</v>
      </c>
      <c r="BH41" s="39">
        <v>53</v>
      </c>
      <c r="BI41" s="31">
        <f t="shared" si="5"/>
        <v>132</v>
      </c>
      <c r="BJ41" s="39">
        <v>72</v>
      </c>
      <c r="BK41" s="39">
        <v>50</v>
      </c>
      <c r="BL41" s="31">
        <f t="shared" si="6"/>
        <v>122</v>
      </c>
    </row>
    <row r="42" spans="2:64" s="1" customFormat="1" ht="15" customHeight="1" x14ac:dyDescent="0.25">
      <c r="B42" s="73" t="s">
        <v>62</v>
      </c>
      <c r="C42" s="73"/>
      <c r="D42" s="73"/>
      <c r="E42" s="4">
        <v>25</v>
      </c>
      <c r="F42" s="25">
        <v>227</v>
      </c>
      <c r="G42" s="25">
        <f t="shared" si="13"/>
        <v>263</v>
      </c>
      <c r="H42" s="19">
        <f t="shared" si="7"/>
        <v>263</v>
      </c>
      <c r="I42" s="26">
        <f t="shared" si="8"/>
        <v>5</v>
      </c>
      <c r="J42" s="4"/>
      <c r="K42" s="4">
        <f t="shared" si="9"/>
        <v>-263</v>
      </c>
      <c r="L42" s="4"/>
      <c r="M42" s="4">
        <f t="shared" si="10"/>
        <v>-263</v>
      </c>
      <c r="N42" s="38">
        <v>45</v>
      </c>
      <c r="O42" s="38">
        <v>53</v>
      </c>
      <c r="P42" s="38">
        <v>0</v>
      </c>
      <c r="Q42" s="38">
        <v>0</v>
      </c>
      <c r="R42" s="38">
        <v>55</v>
      </c>
      <c r="S42" s="38">
        <v>40</v>
      </c>
      <c r="T42" s="38">
        <v>0</v>
      </c>
      <c r="U42" s="38">
        <v>0</v>
      </c>
      <c r="V42" s="38">
        <v>36</v>
      </c>
      <c r="W42" s="38">
        <v>34</v>
      </c>
      <c r="X42" s="38">
        <v>0</v>
      </c>
      <c r="Y42" s="38">
        <v>0</v>
      </c>
      <c r="Z42" s="35">
        <f t="shared" si="1"/>
        <v>136</v>
      </c>
      <c r="AA42" s="35">
        <f t="shared" si="2"/>
        <v>127</v>
      </c>
      <c r="AB42" s="35">
        <f t="shared" si="0"/>
        <v>0</v>
      </c>
      <c r="AC42" s="33">
        <v>1</v>
      </c>
      <c r="AD42" s="33">
        <v>0</v>
      </c>
      <c r="AE42" s="33">
        <v>0</v>
      </c>
      <c r="AF42" s="33">
        <v>1</v>
      </c>
      <c r="AG42" s="33">
        <v>1</v>
      </c>
      <c r="AH42" s="33">
        <v>0</v>
      </c>
      <c r="AI42" s="33">
        <v>1</v>
      </c>
      <c r="AJ42" s="33">
        <v>0</v>
      </c>
      <c r="AK42" s="33">
        <v>0</v>
      </c>
      <c r="AL42" s="31">
        <f t="shared" si="11"/>
        <v>4</v>
      </c>
      <c r="AM42" s="33">
        <v>0</v>
      </c>
      <c r="AN42" s="33">
        <v>0</v>
      </c>
      <c r="AO42" s="33">
        <v>0</v>
      </c>
      <c r="AP42" s="33">
        <v>0</v>
      </c>
      <c r="AQ42" s="33">
        <v>1</v>
      </c>
      <c r="AR42" s="33">
        <v>0</v>
      </c>
      <c r="AS42" s="33">
        <v>0</v>
      </c>
      <c r="AT42" s="33">
        <v>0</v>
      </c>
      <c r="AU42" s="33">
        <v>0</v>
      </c>
      <c r="AV42" s="31">
        <f t="shared" si="3"/>
        <v>1</v>
      </c>
      <c r="AW42" s="33">
        <v>0</v>
      </c>
      <c r="AX42" s="33">
        <v>0</v>
      </c>
      <c r="AY42" s="33">
        <v>0</v>
      </c>
      <c r="AZ42" s="33">
        <v>4</v>
      </c>
      <c r="BA42" s="33">
        <v>1</v>
      </c>
      <c r="BB42" s="33">
        <v>0</v>
      </c>
      <c r="BC42" s="33">
        <v>1</v>
      </c>
      <c r="BD42" s="33">
        <v>1</v>
      </c>
      <c r="BE42" s="33">
        <v>0</v>
      </c>
      <c r="BF42" s="31">
        <f t="shared" si="4"/>
        <v>7</v>
      </c>
      <c r="BG42" s="39">
        <v>31</v>
      </c>
      <c r="BH42" s="39">
        <v>35</v>
      </c>
      <c r="BI42" s="31">
        <f t="shared" si="5"/>
        <v>66</v>
      </c>
      <c r="BJ42" s="39">
        <v>31</v>
      </c>
      <c r="BK42" s="39">
        <v>35</v>
      </c>
      <c r="BL42" s="31">
        <f t="shared" si="6"/>
        <v>66</v>
      </c>
    </row>
    <row r="43" spans="2:64" s="1" customFormat="1" ht="15" customHeight="1" x14ac:dyDescent="0.25">
      <c r="B43" s="73" t="s">
        <v>63</v>
      </c>
      <c r="C43" s="73"/>
      <c r="D43" s="73"/>
      <c r="E43" s="4">
        <v>26</v>
      </c>
      <c r="F43" s="25">
        <v>399</v>
      </c>
      <c r="G43" s="25">
        <f t="shared" si="13"/>
        <v>431</v>
      </c>
      <c r="H43" s="19">
        <f t="shared" si="7"/>
        <v>431</v>
      </c>
      <c r="I43" s="26">
        <f t="shared" si="8"/>
        <v>8</v>
      </c>
      <c r="J43" s="4"/>
      <c r="K43" s="4">
        <f t="shared" si="9"/>
        <v>-431</v>
      </c>
      <c r="L43" s="4"/>
      <c r="M43" s="4">
        <f t="shared" si="10"/>
        <v>-431</v>
      </c>
      <c r="N43" s="38">
        <v>74</v>
      </c>
      <c r="O43" s="38">
        <v>87</v>
      </c>
      <c r="P43" s="38">
        <v>0</v>
      </c>
      <c r="Q43" s="38">
        <v>0</v>
      </c>
      <c r="R43" s="38">
        <v>63</v>
      </c>
      <c r="S43" s="38">
        <v>91</v>
      </c>
      <c r="T43" s="38">
        <v>0</v>
      </c>
      <c r="U43" s="38">
        <v>0</v>
      </c>
      <c r="V43" s="38">
        <v>34</v>
      </c>
      <c r="W43" s="38">
        <v>82</v>
      </c>
      <c r="X43" s="38">
        <v>0</v>
      </c>
      <c r="Y43" s="38">
        <v>0</v>
      </c>
      <c r="Z43" s="35">
        <f t="shared" si="1"/>
        <v>171</v>
      </c>
      <c r="AA43" s="35">
        <f t="shared" si="2"/>
        <v>260</v>
      </c>
      <c r="AB43" s="35">
        <f t="shared" si="0"/>
        <v>0</v>
      </c>
      <c r="AC43" s="33">
        <v>2</v>
      </c>
      <c r="AD43" s="33">
        <v>1</v>
      </c>
      <c r="AE43" s="33">
        <v>0</v>
      </c>
      <c r="AF43" s="33">
        <v>2</v>
      </c>
      <c r="AG43" s="33">
        <v>2</v>
      </c>
      <c r="AH43" s="33">
        <v>0</v>
      </c>
      <c r="AI43" s="33">
        <v>0</v>
      </c>
      <c r="AJ43" s="33">
        <v>0</v>
      </c>
      <c r="AK43" s="33">
        <v>0</v>
      </c>
      <c r="AL43" s="31">
        <f t="shared" si="11"/>
        <v>7</v>
      </c>
      <c r="AM43" s="33">
        <v>0</v>
      </c>
      <c r="AN43" s="33">
        <v>0</v>
      </c>
      <c r="AO43" s="33">
        <v>0</v>
      </c>
      <c r="AP43" s="33">
        <v>0</v>
      </c>
      <c r="AQ43" s="33">
        <v>1</v>
      </c>
      <c r="AR43" s="33">
        <v>0</v>
      </c>
      <c r="AS43" s="33">
        <v>0</v>
      </c>
      <c r="AT43" s="33">
        <v>0</v>
      </c>
      <c r="AU43" s="33">
        <v>0</v>
      </c>
      <c r="AV43" s="31">
        <f t="shared" si="3"/>
        <v>1</v>
      </c>
      <c r="AW43" s="33">
        <v>0</v>
      </c>
      <c r="AX43" s="33">
        <v>0</v>
      </c>
      <c r="AY43" s="33">
        <v>0</v>
      </c>
      <c r="AZ43" s="33">
        <v>1</v>
      </c>
      <c r="BA43" s="33">
        <v>1</v>
      </c>
      <c r="BB43" s="33">
        <v>0</v>
      </c>
      <c r="BC43" s="33">
        <v>1</v>
      </c>
      <c r="BD43" s="33">
        <v>0</v>
      </c>
      <c r="BE43" s="33">
        <v>0</v>
      </c>
      <c r="BF43" s="31">
        <f t="shared" si="4"/>
        <v>3</v>
      </c>
      <c r="BG43" s="39">
        <v>57</v>
      </c>
      <c r="BH43" s="39">
        <v>40</v>
      </c>
      <c r="BI43" s="31">
        <f t="shared" si="5"/>
        <v>97</v>
      </c>
      <c r="BJ43" s="39">
        <v>59</v>
      </c>
      <c r="BK43" s="39">
        <v>43</v>
      </c>
      <c r="BL43" s="31">
        <f t="shared" si="6"/>
        <v>102</v>
      </c>
    </row>
    <row r="44" spans="2:64" s="1" customFormat="1" ht="15" customHeight="1" x14ac:dyDescent="0.25">
      <c r="B44" s="73" t="s">
        <v>4</v>
      </c>
      <c r="C44" s="73"/>
      <c r="D44" s="73"/>
      <c r="E44" s="4">
        <v>27</v>
      </c>
      <c r="F44" s="25">
        <v>827</v>
      </c>
      <c r="G44" s="25">
        <f t="shared" si="13"/>
        <v>883</v>
      </c>
      <c r="H44" s="19">
        <f t="shared" si="7"/>
        <v>883</v>
      </c>
      <c r="I44" s="26">
        <f t="shared" si="8"/>
        <v>26</v>
      </c>
      <c r="J44" s="4"/>
      <c r="K44" s="4">
        <f t="shared" si="9"/>
        <v>-883</v>
      </c>
      <c r="L44" s="4"/>
      <c r="M44" s="4">
        <f t="shared" si="10"/>
        <v>-883</v>
      </c>
      <c r="N44" s="38">
        <v>151</v>
      </c>
      <c r="O44" s="38">
        <v>166</v>
      </c>
      <c r="P44" s="38">
        <v>0</v>
      </c>
      <c r="Q44" s="38">
        <v>0</v>
      </c>
      <c r="R44" s="38">
        <v>138</v>
      </c>
      <c r="S44" s="38">
        <v>161</v>
      </c>
      <c r="T44" s="38">
        <v>0</v>
      </c>
      <c r="U44" s="38">
        <v>0</v>
      </c>
      <c r="V44" s="38">
        <v>108</v>
      </c>
      <c r="W44" s="38">
        <v>159</v>
      </c>
      <c r="X44" s="38">
        <v>0</v>
      </c>
      <c r="Y44" s="38">
        <v>0</v>
      </c>
      <c r="Z44" s="35">
        <f t="shared" si="1"/>
        <v>397</v>
      </c>
      <c r="AA44" s="35">
        <f t="shared" si="2"/>
        <v>486</v>
      </c>
      <c r="AB44" s="35">
        <f t="shared" si="0"/>
        <v>0</v>
      </c>
      <c r="AC44" s="33">
        <v>7</v>
      </c>
      <c r="AD44" s="33">
        <v>5</v>
      </c>
      <c r="AE44" s="33">
        <v>0</v>
      </c>
      <c r="AF44" s="33">
        <v>3</v>
      </c>
      <c r="AG44" s="33">
        <v>6</v>
      </c>
      <c r="AH44" s="33">
        <v>0</v>
      </c>
      <c r="AI44" s="33">
        <v>2</v>
      </c>
      <c r="AJ44" s="33">
        <v>1</v>
      </c>
      <c r="AK44" s="33">
        <v>0</v>
      </c>
      <c r="AL44" s="31">
        <f t="shared" si="11"/>
        <v>24</v>
      </c>
      <c r="AM44" s="33">
        <v>0</v>
      </c>
      <c r="AN44" s="33">
        <v>0</v>
      </c>
      <c r="AO44" s="33">
        <v>0</v>
      </c>
      <c r="AP44" s="33">
        <v>1</v>
      </c>
      <c r="AQ44" s="33">
        <v>1</v>
      </c>
      <c r="AR44" s="33">
        <v>0</v>
      </c>
      <c r="AS44" s="33">
        <v>0</v>
      </c>
      <c r="AT44" s="33">
        <v>0</v>
      </c>
      <c r="AU44" s="33">
        <v>0</v>
      </c>
      <c r="AV44" s="31">
        <f t="shared" si="3"/>
        <v>2</v>
      </c>
      <c r="AW44" s="33">
        <v>0</v>
      </c>
      <c r="AX44" s="33">
        <v>0</v>
      </c>
      <c r="AY44" s="33">
        <v>0</v>
      </c>
      <c r="AZ44" s="33">
        <v>5</v>
      </c>
      <c r="BA44" s="33">
        <v>3</v>
      </c>
      <c r="BB44" s="33">
        <v>0</v>
      </c>
      <c r="BC44" s="33">
        <v>0</v>
      </c>
      <c r="BD44" s="33">
        <v>3</v>
      </c>
      <c r="BE44" s="33">
        <v>0</v>
      </c>
      <c r="BF44" s="31">
        <f t="shared" si="4"/>
        <v>11</v>
      </c>
      <c r="BG44" s="39">
        <v>95</v>
      </c>
      <c r="BH44" s="39">
        <v>144</v>
      </c>
      <c r="BI44" s="31">
        <f t="shared" si="5"/>
        <v>239</v>
      </c>
      <c r="BJ44" s="39">
        <v>95</v>
      </c>
      <c r="BK44" s="39">
        <v>144</v>
      </c>
      <c r="BL44" s="31">
        <f t="shared" si="6"/>
        <v>239</v>
      </c>
    </row>
    <row r="45" spans="2:64" s="1" customFormat="1" ht="15" customHeight="1" x14ac:dyDescent="0.25">
      <c r="B45" s="73" t="s">
        <v>64</v>
      </c>
      <c r="C45" s="73"/>
      <c r="D45" s="73"/>
      <c r="E45" s="4">
        <v>28</v>
      </c>
      <c r="F45" s="25">
        <v>503</v>
      </c>
      <c r="G45" s="25">
        <f t="shared" si="13"/>
        <v>549</v>
      </c>
      <c r="H45" s="19">
        <f t="shared" si="7"/>
        <v>549</v>
      </c>
      <c r="I45" s="26">
        <f t="shared" si="8"/>
        <v>13</v>
      </c>
      <c r="J45" s="4"/>
      <c r="K45" s="4">
        <f t="shared" si="9"/>
        <v>-549</v>
      </c>
      <c r="L45" s="4"/>
      <c r="M45" s="4">
        <f t="shared" si="10"/>
        <v>-549</v>
      </c>
      <c r="N45" s="38">
        <v>108</v>
      </c>
      <c r="O45" s="38">
        <v>81</v>
      </c>
      <c r="P45" s="38">
        <v>0</v>
      </c>
      <c r="Q45" s="38">
        <v>0</v>
      </c>
      <c r="R45" s="38">
        <v>93</v>
      </c>
      <c r="S45" s="38">
        <v>116</v>
      </c>
      <c r="T45" s="38">
        <v>0</v>
      </c>
      <c r="U45" s="38">
        <v>0</v>
      </c>
      <c r="V45" s="38">
        <v>79</v>
      </c>
      <c r="W45" s="38">
        <v>72</v>
      </c>
      <c r="X45" s="38">
        <v>0</v>
      </c>
      <c r="Y45" s="38">
        <v>0</v>
      </c>
      <c r="Z45" s="35">
        <f t="shared" si="1"/>
        <v>280</v>
      </c>
      <c r="AA45" s="35">
        <f t="shared" si="2"/>
        <v>269</v>
      </c>
      <c r="AB45" s="35">
        <f t="shared" si="0"/>
        <v>0</v>
      </c>
      <c r="AC45" s="33">
        <v>1</v>
      </c>
      <c r="AD45" s="33">
        <v>0</v>
      </c>
      <c r="AE45" s="33">
        <v>0</v>
      </c>
      <c r="AF45" s="33">
        <v>10</v>
      </c>
      <c r="AG45" s="33">
        <v>1</v>
      </c>
      <c r="AH45" s="33">
        <v>0</v>
      </c>
      <c r="AI45" s="33">
        <v>1</v>
      </c>
      <c r="AJ45" s="33">
        <v>0</v>
      </c>
      <c r="AK45" s="33">
        <v>0</v>
      </c>
      <c r="AL45" s="31">
        <f t="shared" si="11"/>
        <v>13</v>
      </c>
      <c r="AM45" s="33">
        <v>0</v>
      </c>
      <c r="AN45" s="33">
        <v>0</v>
      </c>
      <c r="AO45" s="33">
        <v>0</v>
      </c>
      <c r="AP45" s="33">
        <v>0</v>
      </c>
      <c r="AQ45" s="33">
        <v>0</v>
      </c>
      <c r="AR45" s="33">
        <v>0</v>
      </c>
      <c r="AS45" s="33">
        <v>0</v>
      </c>
      <c r="AT45" s="33">
        <v>0</v>
      </c>
      <c r="AU45" s="33">
        <v>0</v>
      </c>
      <c r="AV45" s="31">
        <f t="shared" si="3"/>
        <v>0</v>
      </c>
      <c r="AW45" s="33">
        <v>0</v>
      </c>
      <c r="AX45" s="33">
        <v>0</v>
      </c>
      <c r="AY45" s="33">
        <v>0</v>
      </c>
      <c r="AZ45" s="33">
        <v>1</v>
      </c>
      <c r="BA45" s="33">
        <v>0</v>
      </c>
      <c r="BB45" s="33">
        <v>0</v>
      </c>
      <c r="BC45" s="33">
        <v>0</v>
      </c>
      <c r="BD45" s="33">
        <v>0</v>
      </c>
      <c r="BE45" s="33">
        <v>0</v>
      </c>
      <c r="BF45" s="31">
        <f t="shared" si="4"/>
        <v>1</v>
      </c>
      <c r="BG45" s="39">
        <v>53</v>
      </c>
      <c r="BH45" s="39">
        <v>65</v>
      </c>
      <c r="BI45" s="31">
        <f t="shared" si="5"/>
        <v>118</v>
      </c>
      <c r="BJ45" s="39">
        <v>50</v>
      </c>
      <c r="BK45" s="39">
        <v>65</v>
      </c>
      <c r="BL45" s="31">
        <f t="shared" si="6"/>
        <v>115</v>
      </c>
    </row>
    <row r="46" spans="2:64" s="1" customFormat="1" ht="15" customHeight="1" x14ac:dyDescent="0.25">
      <c r="B46" s="73" t="s">
        <v>5</v>
      </c>
      <c r="C46" s="73"/>
      <c r="D46" s="73"/>
      <c r="E46" s="4">
        <v>29</v>
      </c>
      <c r="F46" s="25">
        <v>345</v>
      </c>
      <c r="G46" s="25">
        <f t="shared" si="13"/>
        <v>384</v>
      </c>
      <c r="H46" s="19">
        <f t="shared" si="7"/>
        <v>384</v>
      </c>
      <c r="I46" s="26">
        <f t="shared" si="8"/>
        <v>13</v>
      </c>
      <c r="J46" s="4"/>
      <c r="K46" s="4">
        <f t="shared" si="9"/>
        <v>-384</v>
      </c>
      <c r="L46" s="4"/>
      <c r="M46" s="4">
        <f t="shared" si="10"/>
        <v>-384</v>
      </c>
      <c r="N46" s="38">
        <v>100</v>
      </c>
      <c r="O46" s="38">
        <v>57</v>
      </c>
      <c r="P46" s="38">
        <v>0</v>
      </c>
      <c r="Q46" s="38">
        <v>0</v>
      </c>
      <c r="R46" s="38">
        <v>84</v>
      </c>
      <c r="S46" s="38">
        <v>50</v>
      </c>
      <c r="T46" s="38">
        <v>0</v>
      </c>
      <c r="U46" s="38">
        <v>0</v>
      </c>
      <c r="V46" s="38">
        <v>52</v>
      </c>
      <c r="W46" s="38">
        <v>41</v>
      </c>
      <c r="X46" s="38">
        <v>0</v>
      </c>
      <c r="Y46" s="38">
        <v>0</v>
      </c>
      <c r="Z46" s="35">
        <f t="shared" si="1"/>
        <v>236</v>
      </c>
      <c r="AA46" s="35">
        <f t="shared" si="2"/>
        <v>148</v>
      </c>
      <c r="AB46" s="35">
        <f t="shared" si="0"/>
        <v>0</v>
      </c>
      <c r="AC46" s="33">
        <v>6</v>
      </c>
      <c r="AD46" s="33">
        <v>0</v>
      </c>
      <c r="AE46" s="33">
        <v>0</v>
      </c>
      <c r="AF46" s="33">
        <v>1</v>
      </c>
      <c r="AG46" s="33">
        <v>1</v>
      </c>
      <c r="AH46" s="33">
        <v>0</v>
      </c>
      <c r="AI46" s="33">
        <v>1</v>
      </c>
      <c r="AJ46" s="33">
        <v>2</v>
      </c>
      <c r="AK46" s="33">
        <v>0</v>
      </c>
      <c r="AL46" s="31">
        <f t="shared" si="11"/>
        <v>11</v>
      </c>
      <c r="AM46" s="33">
        <v>1</v>
      </c>
      <c r="AN46" s="33">
        <v>0</v>
      </c>
      <c r="AO46" s="33">
        <v>0</v>
      </c>
      <c r="AP46" s="33">
        <v>0</v>
      </c>
      <c r="AQ46" s="33">
        <v>1</v>
      </c>
      <c r="AR46" s="33">
        <v>0</v>
      </c>
      <c r="AS46" s="33">
        <v>0</v>
      </c>
      <c r="AT46" s="33">
        <v>0</v>
      </c>
      <c r="AU46" s="33">
        <v>0</v>
      </c>
      <c r="AV46" s="31">
        <f t="shared" si="3"/>
        <v>2</v>
      </c>
      <c r="AW46" s="33">
        <v>0</v>
      </c>
      <c r="AX46" s="33">
        <v>0</v>
      </c>
      <c r="AY46" s="33">
        <v>0</v>
      </c>
      <c r="AZ46" s="33">
        <v>2</v>
      </c>
      <c r="BA46" s="33">
        <v>1</v>
      </c>
      <c r="BB46" s="33">
        <v>0</v>
      </c>
      <c r="BC46" s="33">
        <v>0</v>
      </c>
      <c r="BD46" s="33">
        <v>0</v>
      </c>
      <c r="BE46" s="33">
        <v>0</v>
      </c>
      <c r="BF46" s="31">
        <f t="shared" si="4"/>
        <v>3</v>
      </c>
      <c r="BG46" s="39">
        <v>65</v>
      </c>
      <c r="BH46" s="39">
        <v>52</v>
      </c>
      <c r="BI46" s="31">
        <f t="shared" si="5"/>
        <v>117</v>
      </c>
      <c r="BJ46" s="39">
        <v>53</v>
      </c>
      <c r="BK46" s="39">
        <v>48</v>
      </c>
      <c r="BL46" s="31">
        <f t="shared" si="6"/>
        <v>101</v>
      </c>
    </row>
    <row r="47" spans="2:64" s="1" customFormat="1" ht="15" customHeight="1" x14ac:dyDescent="0.25">
      <c r="B47" s="73" t="s">
        <v>6</v>
      </c>
      <c r="C47" s="73"/>
      <c r="D47" s="73"/>
      <c r="E47" s="4">
        <v>30</v>
      </c>
      <c r="F47" s="25">
        <v>282</v>
      </c>
      <c r="G47" s="25">
        <f t="shared" si="13"/>
        <v>306</v>
      </c>
      <c r="H47" s="19">
        <f t="shared" si="7"/>
        <v>306</v>
      </c>
      <c r="I47" s="26">
        <f t="shared" si="8"/>
        <v>8</v>
      </c>
      <c r="J47" s="4"/>
      <c r="K47" s="4">
        <f t="shared" si="9"/>
        <v>-306</v>
      </c>
      <c r="L47" s="4"/>
      <c r="M47" s="4">
        <f t="shared" si="10"/>
        <v>-306</v>
      </c>
      <c r="N47" s="38">
        <v>57</v>
      </c>
      <c r="O47" s="38">
        <v>62</v>
      </c>
      <c r="P47" s="38">
        <v>0</v>
      </c>
      <c r="Q47" s="38">
        <v>0</v>
      </c>
      <c r="R47" s="38">
        <v>47</v>
      </c>
      <c r="S47" s="38">
        <v>48</v>
      </c>
      <c r="T47" s="38">
        <v>0</v>
      </c>
      <c r="U47" s="38">
        <v>0</v>
      </c>
      <c r="V47" s="38">
        <v>58</v>
      </c>
      <c r="W47" s="38">
        <v>34</v>
      </c>
      <c r="X47" s="38">
        <v>0</v>
      </c>
      <c r="Y47" s="38">
        <v>0</v>
      </c>
      <c r="Z47" s="35">
        <f t="shared" si="1"/>
        <v>162</v>
      </c>
      <c r="AA47" s="35">
        <f t="shared" si="2"/>
        <v>144</v>
      </c>
      <c r="AB47" s="35">
        <f t="shared" si="0"/>
        <v>0</v>
      </c>
      <c r="AC47" s="33">
        <v>1</v>
      </c>
      <c r="AD47" s="33">
        <v>0</v>
      </c>
      <c r="AE47" s="33">
        <v>0</v>
      </c>
      <c r="AF47" s="33">
        <v>1</v>
      </c>
      <c r="AG47" s="33">
        <v>1</v>
      </c>
      <c r="AH47" s="33">
        <v>0</v>
      </c>
      <c r="AI47" s="33">
        <v>2</v>
      </c>
      <c r="AJ47" s="33">
        <v>1</v>
      </c>
      <c r="AK47" s="33">
        <v>0</v>
      </c>
      <c r="AL47" s="31">
        <f t="shared" si="11"/>
        <v>6</v>
      </c>
      <c r="AM47" s="33">
        <v>0</v>
      </c>
      <c r="AN47" s="33">
        <v>0</v>
      </c>
      <c r="AO47" s="33">
        <v>0</v>
      </c>
      <c r="AP47" s="33">
        <v>1</v>
      </c>
      <c r="AQ47" s="33">
        <v>1</v>
      </c>
      <c r="AR47" s="33">
        <v>0</v>
      </c>
      <c r="AS47" s="33">
        <v>0</v>
      </c>
      <c r="AT47" s="33">
        <v>0</v>
      </c>
      <c r="AU47" s="33">
        <v>0</v>
      </c>
      <c r="AV47" s="31">
        <f t="shared" si="3"/>
        <v>2</v>
      </c>
      <c r="AW47" s="33">
        <v>0</v>
      </c>
      <c r="AX47" s="33">
        <v>0</v>
      </c>
      <c r="AY47" s="33">
        <v>0</v>
      </c>
      <c r="AZ47" s="33">
        <v>1</v>
      </c>
      <c r="BA47" s="33">
        <v>1</v>
      </c>
      <c r="BB47" s="33">
        <v>0</v>
      </c>
      <c r="BC47" s="33">
        <v>0</v>
      </c>
      <c r="BD47" s="33">
        <v>0</v>
      </c>
      <c r="BE47" s="33">
        <v>0</v>
      </c>
      <c r="BF47" s="31">
        <f t="shared" si="4"/>
        <v>2</v>
      </c>
      <c r="BG47" s="39">
        <v>42</v>
      </c>
      <c r="BH47" s="39">
        <v>38</v>
      </c>
      <c r="BI47" s="31">
        <f t="shared" si="5"/>
        <v>80</v>
      </c>
      <c r="BJ47" s="39">
        <v>42</v>
      </c>
      <c r="BK47" s="39">
        <v>38</v>
      </c>
      <c r="BL47" s="31">
        <f t="shared" si="6"/>
        <v>80</v>
      </c>
    </row>
    <row r="48" spans="2:64" s="1" customFormat="1" ht="15" customHeight="1" x14ac:dyDescent="0.25">
      <c r="B48" s="73" t="s">
        <v>7</v>
      </c>
      <c r="C48" s="73"/>
      <c r="D48" s="73"/>
      <c r="E48" s="4">
        <v>31</v>
      </c>
      <c r="F48" s="25">
        <v>244</v>
      </c>
      <c r="G48" s="25">
        <f t="shared" si="13"/>
        <v>267</v>
      </c>
      <c r="H48" s="19">
        <f t="shared" si="7"/>
        <v>267</v>
      </c>
      <c r="I48" s="26">
        <f t="shared" si="8"/>
        <v>8</v>
      </c>
      <c r="J48" s="4"/>
      <c r="K48" s="4">
        <f t="shared" si="9"/>
        <v>-267</v>
      </c>
      <c r="L48" s="4"/>
      <c r="M48" s="4">
        <f t="shared" si="10"/>
        <v>-267</v>
      </c>
      <c r="N48" s="38">
        <v>56</v>
      </c>
      <c r="O48" s="38">
        <v>62</v>
      </c>
      <c r="P48" s="38">
        <v>0</v>
      </c>
      <c r="Q48" s="38">
        <v>0</v>
      </c>
      <c r="R48" s="38">
        <v>42</v>
      </c>
      <c r="S48" s="38">
        <v>33</v>
      </c>
      <c r="T48" s="38">
        <v>0</v>
      </c>
      <c r="U48" s="38">
        <v>0</v>
      </c>
      <c r="V48" s="38">
        <v>36</v>
      </c>
      <c r="W48" s="38">
        <v>38</v>
      </c>
      <c r="X48" s="38">
        <v>0</v>
      </c>
      <c r="Y48" s="38">
        <v>0</v>
      </c>
      <c r="Z48" s="35">
        <f t="shared" si="1"/>
        <v>134</v>
      </c>
      <c r="AA48" s="35">
        <f t="shared" si="2"/>
        <v>133</v>
      </c>
      <c r="AB48" s="35">
        <f t="shared" si="0"/>
        <v>0</v>
      </c>
      <c r="AC48" s="33">
        <v>4</v>
      </c>
      <c r="AD48" s="33">
        <v>3</v>
      </c>
      <c r="AE48" s="33">
        <v>0</v>
      </c>
      <c r="AF48" s="33">
        <v>0</v>
      </c>
      <c r="AG48" s="33">
        <v>0</v>
      </c>
      <c r="AH48" s="33">
        <v>0</v>
      </c>
      <c r="AI48" s="33">
        <v>0</v>
      </c>
      <c r="AJ48" s="33">
        <v>0</v>
      </c>
      <c r="AK48" s="33">
        <v>0</v>
      </c>
      <c r="AL48" s="31">
        <f t="shared" si="11"/>
        <v>7</v>
      </c>
      <c r="AM48" s="33">
        <v>0</v>
      </c>
      <c r="AN48" s="33">
        <v>0</v>
      </c>
      <c r="AO48" s="33">
        <v>0</v>
      </c>
      <c r="AP48" s="33">
        <v>0</v>
      </c>
      <c r="AQ48" s="33">
        <v>1</v>
      </c>
      <c r="AR48" s="33">
        <v>0</v>
      </c>
      <c r="AS48" s="33">
        <v>0</v>
      </c>
      <c r="AT48" s="33">
        <v>0</v>
      </c>
      <c r="AU48" s="33">
        <v>0</v>
      </c>
      <c r="AV48" s="31">
        <f t="shared" si="3"/>
        <v>1</v>
      </c>
      <c r="AW48" s="33">
        <v>0</v>
      </c>
      <c r="AX48" s="33">
        <v>0</v>
      </c>
      <c r="AY48" s="33">
        <v>0</v>
      </c>
      <c r="AZ48" s="33">
        <v>0</v>
      </c>
      <c r="BA48" s="33">
        <v>2</v>
      </c>
      <c r="BB48" s="33">
        <v>0</v>
      </c>
      <c r="BC48" s="33">
        <v>0</v>
      </c>
      <c r="BD48" s="33">
        <v>0</v>
      </c>
      <c r="BE48" s="33">
        <v>0</v>
      </c>
      <c r="BF48" s="31">
        <f t="shared" si="4"/>
        <v>2</v>
      </c>
      <c r="BG48" s="39">
        <v>38</v>
      </c>
      <c r="BH48" s="39">
        <v>43</v>
      </c>
      <c r="BI48" s="31">
        <f t="shared" si="5"/>
        <v>81</v>
      </c>
      <c r="BJ48" s="39">
        <v>37</v>
      </c>
      <c r="BK48" s="39">
        <v>43</v>
      </c>
      <c r="BL48" s="31">
        <f t="shared" si="6"/>
        <v>80</v>
      </c>
    </row>
    <row r="49" spans="2:64" s="1" customFormat="1" ht="15" customHeight="1" x14ac:dyDescent="0.25">
      <c r="B49" s="73" t="s">
        <v>8</v>
      </c>
      <c r="C49" s="73"/>
      <c r="D49" s="73"/>
      <c r="E49" s="4">
        <v>32</v>
      </c>
      <c r="F49" s="25">
        <v>1142</v>
      </c>
      <c r="G49" s="25">
        <f t="shared" si="13"/>
        <v>1312</v>
      </c>
      <c r="H49" s="19">
        <f t="shared" si="7"/>
        <v>1312</v>
      </c>
      <c r="I49" s="26">
        <f t="shared" si="8"/>
        <v>59</v>
      </c>
      <c r="J49" s="4"/>
      <c r="K49" s="4">
        <f t="shared" si="9"/>
        <v>-1312</v>
      </c>
      <c r="L49" s="4"/>
      <c r="M49" s="4">
        <f t="shared" si="10"/>
        <v>-1312</v>
      </c>
      <c r="N49" s="38">
        <v>200</v>
      </c>
      <c r="O49" s="38">
        <v>285</v>
      </c>
      <c r="P49" s="38">
        <v>0</v>
      </c>
      <c r="Q49" s="36">
        <v>0</v>
      </c>
      <c r="R49" s="36">
        <v>178</v>
      </c>
      <c r="S49" s="36">
        <v>250</v>
      </c>
      <c r="T49" s="36">
        <v>0</v>
      </c>
      <c r="U49" s="36">
        <v>0</v>
      </c>
      <c r="V49" s="36">
        <v>173</v>
      </c>
      <c r="W49" s="36">
        <v>226</v>
      </c>
      <c r="X49" s="36">
        <v>0</v>
      </c>
      <c r="Y49" s="36">
        <v>0</v>
      </c>
      <c r="Z49" s="35">
        <f t="shared" si="1"/>
        <v>551</v>
      </c>
      <c r="AA49" s="35">
        <f t="shared" si="2"/>
        <v>761</v>
      </c>
      <c r="AB49" s="35">
        <f t="shared" si="0"/>
        <v>0</v>
      </c>
      <c r="AC49" s="33">
        <v>18</v>
      </c>
      <c r="AD49" s="33">
        <v>12</v>
      </c>
      <c r="AE49" s="33">
        <v>11</v>
      </c>
      <c r="AF49" s="33">
        <v>9</v>
      </c>
      <c r="AG49" s="33">
        <v>6</v>
      </c>
      <c r="AH49" s="33">
        <v>2</v>
      </c>
      <c r="AI49" s="33">
        <v>2</v>
      </c>
      <c r="AJ49" s="33">
        <v>2</v>
      </c>
      <c r="AK49" s="33">
        <v>0</v>
      </c>
      <c r="AL49" s="31">
        <f t="shared" si="11"/>
        <v>49</v>
      </c>
      <c r="AM49" s="33">
        <v>0</v>
      </c>
      <c r="AN49" s="33">
        <v>0</v>
      </c>
      <c r="AO49" s="33">
        <v>0</v>
      </c>
      <c r="AP49" s="33">
        <v>1</v>
      </c>
      <c r="AQ49" s="33">
        <v>4</v>
      </c>
      <c r="AR49" s="33">
        <v>0</v>
      </c>
      <c r="AS49" s="33">
        <v>3</v>
      </c>
      <c r="AT49" s="33">
        <v>2</v>
      </c>
      <c r="AU49" s="33">
        <v>0</v>
      </c>
      <c r="AV49" s="31">
        <f t="shared" si="3"/>
        <v>10</v>
      </c>
      <c r="AW49" s="33">
        <v>0</v>
      </c>
      <c r="AX49" s="33">
        <v>0</v>
      </c>
      <c r="AY49" s="33">
        <v>0</v>
      </c>
      <c r="AZ49" s="33">
        <v>6</v>
      </c>
      <c r="BA49" s="33">
        <v>3</v>
      </c>
      <c r="BB49" s="33">
        <v>0</v>
      </c>
      <c r="BC49" s="33">
        <v>3</v>
      </c>
      <c r="BD49" s="33">
        <v>0</v>
      </c>
      <c r="BE49" s="33">
        <v>1</v>
      </c>
      <c r="BF49" s="31">
        <f t="shared" si="4"/>
        <v>12</v>
      </c>
      <c r="BG49" s="39">
        <v>147</v>
      </c>
      <c r="BH49" s="39">
        <v>202</v>
      </c>
      <c r="BI49" s="31">
        <f t="shared" si="5"/>
        <v>349</v>
      </c>
      <c r="BJ49" s="39">
        <v>147</v>
      </c>
      <c r="BK49" s="39">
        <v>202</v>
      </c>
      <c r="BL49" s="31">
        <f t="shared" si="6"/>
        <v>349</v>
      </c>
    </row>
    <row r="50" spans="2:64" s="1" customFormat="1" ht="15" customHeight="1" x14ac:dyDescent="0.25">
      <c r="B50" s="73" t="s">
        <v>74</v>
      </c>
      <c r="C50" s="73"/>
      <c r="D50" s="73"/>
      <c r="E50" s="4">
        <v>33</v>
      </c>
      <c r="F50" s="25">
        <v>398</v>
      </c>
      <c r="G50" s="25">
        <f t="shared" si="13"/>
        <v>411</v>
      </c>
      <c r="H50" s="19">
        <f t="shared" si="7"/>
        <v>411</v>
      </c>
      <c r="I50" s="26">
        <f t="shared" si="8"/>
        <v>6</v>
      </c>
      <c r="J50" s="4"/>
      <c r="K50" s="4">
        <f t="shared" si="9"/>
        <v>-411</v>
      </c>
      <c r="L50" s="4"/>
      <c r="M50" s="4">
        <f t="shared" si="10"/>
        <v>-411</v>
      </c>
      <c r="N50" s="38">
        <v>79</v>
      </c>
      <c r="O50" s="38">
        <v>63</v>
      </c>
      <c r="P50" s="38">
        <v>0</v>
      </c>
      <c r="Q50" s="36">
        <v>0</v>
      </c>
      <c r="R50" s="36">
        <v>61</v>
      </c>
      <c r="S50" s="36">
        <v>74</v>
      </c>
      <c r="T50" s="36">
        <v>0</v>
      </c>
      <c r="U50" s="36">
        <v>0</v>
      </c>
      <c r="V50" s="36">
        <v>79</v>
      </c>
      <c r="W50" s="36">
        <v>55</v>
      </c>
      <c r="X50" s="36">
        <v>0</v>
      </c>
      <c r="Y50" s="36">
        <v>0</v>
      </c>
      <c r="Z50" s="35">
        <f t="shared" si="1"/>
        <v>219</v>
      </c>
      <c r="AA50" s="35">
        <f t="shared" si="2"/>
        <v>192</v>
      </c>
      <c r="AB50" s="35">
        <f t="shared" si="0"/>
        <v>0</v>
      </c>
      <c r="AC50" s="33">
        <v>0</v>
      </c>
      <c r="AD50" s="33">
        <v>1</v>
      </c>
      <c r="AE50" s="33">
        <v>0</v>
      </c>
      <c r="AF50" s="33">
        <v>1</v>
      </c>
      <c r="AG50" s="33">
        <v>1</v>
      </c>
      <c r="AH50" s="33">
        <v>0</v>
      </c>
      <c r="AI50" s="33">
        <v>2</v>
      </c>
      <c r="AJ50" s="33">
        <v>1</v>
      </c>
      <c r="AK50" s="33">
        <v>0</v>
      </c>
      <c r="AL50" s="31">
        <f t="shared" si="11"/>
        <v>6</v>
      </c>
      <c r="AM50" s="33">
        <v>0</v>
      </c>
      <c r="AN50" s="33">
        <v>0</v>
      </c>
      <c r="AO50" s="33">
        <v>0</v>
      </c>
      <c r="AP50" s="33">
        <v>0</v>
      </c>
      <c r="AQ50" s="33">
        <v>0</v>
      </c>
      <c r="AR50" s="33">
        <v>0</v>
      </c>
      <c r="AS50" s="33">
        <v>0</v>
      </c>
      <c r="AT50" s="33">
        <v>0</v>
      </c>
      <c r="AU50" s="33">
        <v>0</v>
      </c>
      <c r="AV50" s="31">
        <f t="shared" si="3"/>
        <v>0</v>
      </c>
      <c r="AW50" s="33">
        <v>0</v>
      </c>
      <c r="AX50" s="33">
        <v>0</v>
      </c>
      <c r="AY50" s="33">
        <v>0</v>
      </c>
      <c r="AZ50" s="33">
        <v>0</v>
      </c>
      <c r="BA50" s="33">
        <v>0</v>
      </c>
      <c r="BB50" s="33">
        <v>0</v>
      </c>
      <c r="BC50" s="33">
        <v>0</v>
      </c>
      <c r="BD50" s="33">
        <v>0</v>
      </c>
      <c r="BE50" s="33">
        <v>0</v>
      </c>
      <c r="BF50" s="31">
        <f t="shared" si="4"/>
        <v>0</v>
      </c>
      <c r="BG50" s="39">
        <v>74</v>
      </c>
      <c r="BH50" s="39">
        <v>52</v>
      </c>
      <c r="BI50" s="31">
        <f t="shared" si="5"/>
        <v>126</v>
      </c>
      <c r="BJ50" s="39">
        <v>74</v>
      </c>
      <c r="BK50" s="39">
        <v>52</v>
      </c>
      <c r="BL50" s="31">
        <f t="shared" si="6"/>
        <v>126</v>
      </c>
    </row>
    <row r="51" spans="2:64" s="1" customFormat="1" ht="15" customHeight="1" x14ac:dyDescent="0.25">
      <c r="B51" s="73" t="s">
        <v>42</v>
      </c>
      <c r="C51" s="73"/>
      <c r="D51" s="73"/>
      <c r="E51" s="4">
        <v>34</v>
      </c>
      <c r="F51" s="25">
        <v>794</v>
      </c>
      <c r="G51" s="25">
        <f t="shared" si="13"/>
        <v>835</v>
      </c>
      <c r="H51" s="19">
        <f t="shared" si="7"/>
        <v>835</v>
      </c>
      <c r="I51" s="26">
        <f t="shared" si="8"/>
        <v>9</v>
      </c>
      <c r="J51" s="4"/>
      <c r="K51" s="4">
        <f t="shared" si="9"/>
        <v>-835</v>
      </c>
      <c r="L51" s="4"/>
      <c r="M51" s="4">
        <f t="shared" si="10"/>
        <v>-835</v>
      </c>
      <c r="N51" s="38">
        <v>143</v>
      </c>
      <c r="O51" s="38">
        <v>168</v>
      </c>
      <c r="P51" s="38">
        <v>0</v>
      </c>
      <c r="Q51" s="38">
        <v>0</v>
      </c>
      <c r="R51" s="38">
        <v>126</v>
      </c>
      <c r="S51" s="38">
        <v>141</v>
      </c>
      <c r="T51" s="38">
        <v>0</v>
      </c>
      <c r="U51" s="38">
        <v>0</v>
      </c>
      <c r="V51" s="38">
        <v>116</v>
      </c>
      <c r="W51" s="38">
        <v>141</v>
      </c>
      <c r="X51" s="38">
        <v>0</v>
      </c>
      <c r="Y51" s="38">
        <v>0</v>
      </c>
      <c r="Z51" s="35">
        <f t="shared" si="1"/>
        <v>385</v>
      </c>
      <c r="AA51" s="35">
        <f t="shared" si="2"/>
        <v>450</v>
      </c>
      <c r="AB51" s="35">
        <f t="shared" si="0"/>
        <v>0</v>
      </c>
      <c r="AC51" s="33">
        <v>1</v>
      </c>
      <c r="AD51" s="33">
        <v>0</v>
      </c>
      <c r="AE51" s="33">
        <v>0</v>
      </c>
      <c r="AF51" s="33">
        <v>2</v>
      </c>
      <c r="AG51" s="33">
        <v>0</v>
      </c>
      <c r="AH51" s="33">
        <v>0</v>
      </c>
      <c r="AI51" s="33">
        <v>2</v>
      </c>
      <c r="AJ51" s="33">
        <v>0</v>
      </c>
      <c r="AK51" s="33">
        <v>0</v>
      </c>
      <c r="AL51" s="31">
        <f t="shared" si="11"/>
        <v>5</v>
      </c>
      <c r="AM51" s="33">
        <v>0</v>
      </c>
      <c r="AN51" s="33">
        <v>1</v>
      </c>
      <c r="AO51" s="33">
        <v>0</v>
      </c>
      <c r="AP51" s="33">
        <v>1</v>
      </c>
      <c r="AQ51" s="33">
        <v>2</v>
      </c>
      <c r="AR51" s="33">
        <v>0</v>
      </c>
      <c r="AS51" s="33">
        <v>0</v>
      </c>
      <c r="AT51" s="33">
        <v>0</v>
      </c>
      <c r="AU51" s="33">
        <v>0</v>
      </c>
      <c r="AV51" s="31">
        <f t="shared" si="3"/>
        <v>4</v>
      </c>
      <c r="AW51" s="33">
        <v>0</v>
      </c>
      <c r="AX51" s="33">
        <v>0</v>
      </c>
      <c r="AY51" s="33">
        <v>0</v>
      </c>
      <c r="AZ51" s="33">
        <v>2</v>
      </c>
      <c r="BA51" s="33">
        <v>2</v>
      </c>
      <c r="BB51" s="33">
        <v>0</v>
      </c>
      <c r="BC51" s="33">
        <v>0</v>
      </c>
      <c r="BD51" s="33">
        <v>0</v>
      </c>
      <c r="BE51" s="33">
        <v>0</v>
      </c>
      <c r="BF51" s="31">
        <f t="shared" si="4"/>
        <v>4</v>
      </c>
      <c r="BG51" s="39">
        <v>101</v>
      </c>
      <c r="BH51" s="39">
        <v>144</v>
      </c>
      <c r="BI51" s="31">
        <f t="shared" si="5"/>
        <v>245</v>
      </c>
      <c r="BJ51" s="39">
        <v>97</v>
      </c>
      <c r="BK51" s="39">
        <v>143</v>
      </c>
      <c r="BL51" s="31">
        <f t="shared" si="6"/>
        <v>240</v>
      </c>
    </row>
    <row r="52" spans="2:64" s="1" customFormat="1" ht="15" customHeight="1" x14ac:dyDescent="0.25">
      <c r="B52" s="73" t="s">
        <v>9</v>
      </c>
      <c r="C52" s="73"/>
      <c r="D52" s="73"/>
      <c r="E52" s="4">
        <v>35</v>
      </c>
      <c r="F52" s="25">
        <v>542</v>
      </c>
      <c r="G52" s="25">
        <f t="shared" si="13"/>
        <v>540</v>
      </c>
      <c r="H52" s="19">
        <f t="shared" si="7"/>
        <v>540</v>
      </c>
      <c r="I52" s="26">
        <f t="shared" si="8"/>
        <v>5</v>
      </c>
      <c r="J52" s="4"/>
      <c r="K52" s="4">
        <f t="shared" si="9"/>
        <v>-540</v>
      </c>
      <c r="L52" s="4"/>
      <c r="M52" s="4">
        <f t="shared" si="10"/>
        <v>-540</v>
      </c>
      <c r="N52" s="36">
        <v>91</v>
      </c>
      <c r="O52" s="36">
        <v>96</v>
      </c>
      <c r="P52" s="36">
        <v>0</v>
      </c>
      <c r="Q52" s="36">
        <v>0</v>
      </c>
      <c r="R52" s="36">
        <v>95</v>
      </c>
      <c r="S52" s="36">
        <v>85</v>
      </c>
      <c r="T52" s="36">
        <v>0</v>
      </c>
      <c r="U52" s="36">
        <v>0</v>
      </c>
      <c r="V52" s="36">
        <v>79</v>
      </c>
      <c r="W52" s="36">
        <v>94</v>
      </c>
      <c r="X52" s="36">
        <v>0</v>
      </c>
      <c r="Y52" s="36">
        <v>0</v>
      </c>
      <c r="Z52" s="35">
        <f t="shared" si="1"/>
        <v>265</v>
      </c>
      <c r="AA52" s="35">
        <f t="shared" si="2"/>
        <v>275</v>
      </c>
      <c r="AB52" s="35">
        <f t="shared" si="0"/>
        <v>0</v>
      </c>
      <c r="AC52" s="32">
        <v>0</v>
      </c>
      <c r="AD52" s="32">
        <v>0</v>
      </c>
      <c r="AE52" s="32">
        <v>0</v>
      </c>
      <c r="AF52" s="32">
        <v>3</v>
      </c>
      <c r="AG52" s="32">
        <v>1</v>
      </c>
      <c r="AH52" s="32">
        <v>0</v>
      </c>
      <c r="AI52" s="32">
        <v>0</v>
      </c>
      <c r="AJ52" s="32">
        <v>0</v>
      </c>
      <c r="AK52" s="32">
        <v>0</v>
      </c>
      <c r="AL52" s="31">
        <f t="shared" si="11"/>
        <v>4</v>
      </c>
      <c r="AM52" s="32">
        <v>0</v>
      </c>
      <c r="AN52" s="32">
        <v>0</v>
      </c>
      <c r="AO52" s="32">
        <v>0</v>
      </c>
      <c r="AP52" s="32">
        <v>0</v>
      </c>
      <c r="AQ52" s="32">
        <v>1</v>
      </c>
      <c r="AR52" s="32">
        <v>0</v>
      </c>
      <c r="AS52" s="32">
        <v>0</v>
      </c>
      <c r="AT52" s="32">
        <v>0</v>
      </c>
      <c r="AU52" s="32">
        <v>0</v>
      </c>
      <c r="AV52" s="31">
        <f t="shared" si="3"/>
        <v>1</v>
      </c>
      <c r="AW52" s="32">
        <v>0</v>
      </c>
      <c r="AX52" s="32">
        <v>0</v>
      </c>
      <c r="AY52" s="32">
        <v>0</v>
      </c>
      <c r="AZ52" s="32">
        <v>1</v>
      </c>
      <c r="BA52" s="32">
        <v>2</v>
      </c>
      <c r="BB52" s="32">
        <v>0</v>
      </c>
      <c r="BC52" s="32">
        <v>0</v>
      </c>
      <c r="BD52" s="32">
        <v>0</v>
      </c>
      <c r="BE52" s="32">
        <v>0</v>
      </c>
      <c r="BF52" s="31">
        <f t="shared" si="4"/>
        <v>3</v>
      </c>
      <c r="BG52" s="36">
        <v>97</v>
      </c>
      <c r="BH52" s="36">
        <v>88</v>
      </c>
      <c r="BI52" s="31">
        <f t="shared" si="5"/>
        <v>185</v>
      </c>
      <c r="BJ52" s="36">
        <v>96</v>
      </c>
      <c r="BK52" s="36">
        <v>87</v>
      </c>
      <c r="BL52" s="31">
        <f t="shared" si="6"/>
        <v>183</v>
      </c>
    </row>
    <row r="53" spans="2:64" s="1" customFormat="1" ht="15" customHeight="1" x14ac:dyDescent="0.25">
      <c r="B53" s="73" t="s">
        <v>10</v>
      </c>
      <c r="C53" s="73"/>
      <c r="D53" s="73"/>
      <c r="E53" s="4">
        <v>36</v>
      </c>
      <c r="F53" s="25">
        <v>134</v>
      </c>
      <c r="G53" s="25">
        <f t="shared" si="13"/>
        <v>146</v>
      </c>
      <c r="H53" s="19">
        <f t="shared" si="7"/>
        <v>146</v>
      </c>
      <c r="I53" s="26">
        <f t="shared" si="8"/>
        <v>2</v>
      </c>
      <c r="J53" s="4"/>
      <c r="K53" s="4">
        <f t="shared" si="9"/>
        <v>-146</v>
      </c>
      <c r="L53" s="4"/>
      <c r="M53" s="4">
        <f t="shared" si="10"/>
        <v>-146</v>
      </c>
      <c r="N53" s="36">
        <v>28</v>
      </c>
      <c r="O53" s="36">
        <v>27</v>
      </c>
      <c r="P53" s="36">
        <v>1</v>
      </c>
      <c r="Q53" s="36">
        <v>3</v>
      </c>
      <c r="R53" s="36">
        <v>15</v>
      </c>
      <c r="S53" s="36">
        <v>34</v>
      </c>
      <c r="T53" s="36">
        <v>1</v>
      </c>
      <c r="U53" s="36">
        <v>2</v>
      </c>
      <c r="V53" s="36">
        <v>23</v>
      </c>
      <c r="W53" s="36">
        <v>19</v>
      </c>
      <c r="X53" s="36">
        <v>0</v>
      </c>
      <c r="Y53" s="36">
        <v>2</v>
      </c>
      <c r="Z53" s="35">
        <f t="shared" si="1"/>
        <v>66</v>
      </c>
      <c r="AA53" s="35">
        <f t="shared" si="2"/>
        <v>80</v>
      </c>
      <c r="AB53" s="35">
        <f t="shared" si="0"/>
        <v>9</v>
      </c>
      <c r="AC53" s="32">
        <v>0</v>
      </c>
      <c r="AD53" s="32">
        <v>0</v>
      </c>
      <c r="AE53" s="32">
        <v>0</v>
      </c>
      <c r="AF53" s="32">
        <v>0</v>
      </c>
      <c r="AG53" s="32">
        <v>1</v>
      </c>
      <c r="AH53" s="32">
        <v>0</v>
      </c>
      <c r="AI53" s="32">
        <v>0</v>
      </c>
      <c r="AJ53" s="32">
        <v>0</v>
      </c>
      <c r="AK53" s="32">
        <v>0</v>
      </c>
      <c r="AL53" s="31">
        <f t="shared" si="11"/>
        <v>1</v>
      </c>
      <c r="AM53" s="32">
        <v>0</v>
      </c>
      <c r="AN53" s="32">
        <v>0</v>
      </c>
      <c r="AO53" s="32">
        <v>0</v>
      </c>
      <c r="AP53" s="32">
        <v>0</v>
      </c>
      <c r="AQ53" s="32">
        <v>1</v>
      </c>
      <c r="AR53" s="32">
        <v>0</v>
      </c>
      <c r="AS53" s="32">
        <v>0</v>
      </c>
      <c r="AT53" s="32">
        <v>0</v>
      </c>
      <c r="AU53" s="32">
        <v>0</v>
      </c>
      <c r="AV53" s="31">
        <f t="shared" si="3"/>
        <v>1</v>
      </c>
      <c r="AW53" s="32">
        <v>0</v>
      </c>
      <c r="AX53" s="32">
        <v>0</v>
      </c>
      <c r="AY53" s="32">
        <v>0</v>
      </c>
      <c r="AZ53" s="32"/>
      <c r="BA53" s="32"/>
      <c r="BB53" s="32">
        <v>0</v>
      </c>
      <c r="BC53" s="32">
        <v>0</v>
      </c>
      <c r="BD53" s="32">
        <v>0</v>
      </c>
      <c r="BE53" s="32">
        <v>0</v>
      </c>
      <c r="BF53" s="31">
        <f t="shared" si="4"/>
        <v>0</v>
      </c>
      <c r="BG53" s="36">
        <v>24</v>
      </c>
      <c r="BH53" s="36">
        <v>18</v>
      </c>
      <c r="BI53" s="31">
        <f t="shared" si="5"/>
        <v>42</v>
      </c>
      <c r="BJ53" s="36">
        <v>24</v>
      </c>
      <c r="BK53" s="36">
        <v>18</v>
      </c>
      <c r="BL53" s="31">
        <f t="shared" si="6"/>
        <v>42</v>
      </c>
    </row>
    <row r="54" spans="2:64" s="1" customFormat="1" ht="15" customHeight="1" x14ac:dyDescent="0.25">
      <c r="B54" s="73" t="s">
        <v>11</v>
      </c>
      <c r="C54" s="73"/>
      <c r="D54" s="73"/>
      <c r="E54" s="36">
        <v>37</v>
      </c>
      <c r="F54" s="36">
        <v>272</v>
      </c>
      <c r="G54" s="36">
        <f t="shared" si="13"/>
        <v>270</v>
      </c>
      <c r="H54" s="19">
        <f t="shared" si="7"/>
        <v>270</v>
      </c>
      <c r="I54" s="26">
        <f t="shared" si="8"/>
        <v>12</v>
      </c>
      <c r="J54" s="36"/>
      <c r="K54" s="36">
        <f t="shared" si="9"/>
        <v>-270</v>
      </c>
      <c r="L54" s="36"/>
      <c r="M54" s="36">
        <f t="shared" si="10"/>
        <v>-270</v>
      </c>
      <c r="N54" s="35">
        <v>40</v>
      </c>
      <c r="O54" s="35">
        <v>62</v>
      </c>
      <c r="P54" s="35">
        <v>4</v>
      </c>
      <c r="Q54" s="35">
        <v>3</v>
      </c>
      <c r="R54" s="35">
        <v>46</v>
      </c>
      <c r="S54" s="35">
        <v>51</v>
      </c>
      <c r="T54" s="35">
        <v>1</v>
      </c>
      <c r="U54" s="35">
        <v>2</v>
      </c>
      <c r="V54" s="35">
        <v>34</v>
      </c>
      <c r="W54" s="35">
        <v>37</v>
      </c>
      <c r="X54" s="36">
        <v>2</v>
      </c>
      <c r="Y54" s="36">
        <v>5</v>
      </c>
      <c r="Z54" s="35">
        <f t="shared" si="1"/>
        <v>120</v>
      </c>
      <c r="AA54" s="35">
        <f t="shared" si="2"/>
        <v>150</v>
      </c>
      <c r="AB54" s="35">
        <f t="shared" si="0"/>
        <v>17</v>
      </c>
      <c r="AC54" s="32">
        <v>0</v>
      </c>
      <c r="AD54" s="32">
        <v>0</v>
      </c>
      <c r="AE54" s="32">
        <v>0</v>
      </c>
      <c r="AF54" s="32">
        <v>8</v>
      </c>
      <c r="AG54" s="32">
        <v>2</v>
      </c>
      <c r="AH54" s="32">
        <v>0</v>
      </c>
      <c r="AI54" s="32">
        <v>1</v>
      </c>
      <c r="AJ54" s="32">
        <v>1</v>
      </c>
      <c r="AK54" s="32">
        <v>0</v>
      </c>
      <c r="AL54" s="31">
        <f t="shared" si="11"/>
        <v>12</v>
      </c>
      <c r="AM54" s="32">
        <v>0</v>
      </c>
      <c r="AN54" s="32">
        <v>0</v>
      </c>
      <c r="AO54" s="32">
        <v>0</v>
      </c>
      <c r="AP54" s="32">
        <v>0</v>
      </c>
      <c r="AQ54" s="32">
        <v>0</v>
      </c>
      <c r="AR54" s="32">
        <v>0</v>
      </c>
      <c r="AS54" s="32">
        <v>0</v>
      </c>
      <c r="AT54" s="32">
        <v>0</v>
      </c>
      <c r="AU54" s="32">
        <v>0</v>
      </c>
      <c r="AV54" s="31">
        <f t="shared" si="3"/>
        <v>0</v>
      </c>
      <c r="AW54" s="32">
        <v>1</v>
      </c>
      <c r="AX54" s="32">
        <v>1</v>
      </c>
      <c r="AY54" s="32">
        <v>0</v>
      </c>
      <c r="AZ54" s="32">
        <v>1</v>
      </c>
      <c r="BA54" s="32">
        <v>0</v>
      </c>
      <c r="BB54" s="32">
        <v>0</v>
      </c>
      <c r="BC54" s="32">
        <v>0</v>
      </c>
      <c r="BD54" s="32">
        <v>0</v>
      </c>
      <c r="BE54" s="32">
        <v>0</v>
      </c>
      <c r="BF54" s="31">
        <f t="shared" si="4"/>
        <v>3</v>
      </c>
      <c r="BG54" s="36">
        <v>38</v>
      </c>
      <c r="BH54" s="36">
        <v>52</v>
      </c>
      <c r="BI54" s="31">
        <f t="shared" si="5"/>
        <v>90</v>
      </c>
      <c r="BJ54" s="36">
        <v>35</v>
      </c>
      <c r="BK54" s="36">
        <v>52</v>
      </c>
      <c r="BL54" s="31">
        <f t="shared" si="6"/>
        <v>87</v>
      </c>
    </row>
    <row r="55" spans="2:64" s="1" customFormat="1" ht="15" customHeight="1" x14ac:dyDescent="0.25">
      <c r="B55" s="73" t="s">
        <v>12</v>
      </c>
      <c r="C55" s="73"/>
      <c r="D55" s="73"/>
      <c r="E55" s="4">
        <v>38</v>
      </c>
      <c r="F55" s="25">
        <v>358</v>
      </c>
      <c r="G55" s="25">
        <f t="shared" si="13"/>
        <v>443</v>
      </c>
      <c r="H55" s="19">
        <f t="shared" si="7"/>
        <v>443</v>
      </c>
      <c r="I55" s="26">
        <f t="shared" si="8"/>
        <v>7</v>
      </c>
      <c r="J55" s="4"/>
      <c r="K55" s="4">
        <f t="shared" si="9"/>
        <v>-443</v>
      </c>
      <c r="L55" s="4"/>
      <c r="M55" s="4">
        <f t="shared" si="10"/>
        <v>-443</v>
      </c>
      <c r="N55" s="36">
        <v>92</v>
      </c>
      <c r="O55" s="36">
        <v>94</v>
      </c>
      <c r="P55" s="36">
        <v>3</v>
      </c>
      <c r="Q55" s="36">
        <v>4</v>
      </c>
      <c r="R55" s="36">
        <v>40</v>
      </c>
      <c r="S55" s="36">
        <v>79</v>
      </c>
      <c r="T55" s="36">
        <v>3</v>
      </c>
      <c r="U55" s="36">
        <v>4</v>
      </c>
      <c r="V55" s="36">
        <v>65</v>
      </c>
      <c r="W55" s="36">
        <v>73</v>
      </c>
      <c r="X55" s="36">
        <v>3</v>
      </c>
      <c r="Y55" s="36">
        <v>3</v>
      </c>
      <c r="Z55" s="35">
        <f t="shared" si="1"/>
        <v>197</v>
      </c>
      <c r="AA55" s="35">
        <f t="shared" si="2"/>
        <v>246</v>
      </c>
      <c r="AB55" s="35">
        <f t="shared" si="0"/>
        <v>20</v>
      </c>
      <c r="AC55" s="32">
        <v>3</v>
      </c>
      <c r="AD55" s="32">
        <v>2</v>
      </c>
      <c r="AE55" s="32">
        <v>0</v>
      </c>
      <c r="AF55" s="32">
        <v>0</v>
      </c>
      <c r="AG55" s="32">
        <v>0</v>
      </c>
      <c r="AH55" s="32">
        <v>0</v>
      </c>
      <c r="AI55" s="32">
        <v>0</v>
      </c>
      <c r="AJ55" s="32">
        <v>1</v>
      </c>
      <c r="AK55" s="32">
        <v>0</v>
      </c>
      <c r="AL55" s="31">
        <f t="shared" si="11"/>
        <v>6</v>
      </c>
      <c r="AM55" s="32">
        <v>0</v>
      </c>
      <c r="AN55" s="32">
        <v>0</v>
      </c>
      <c r="AO55" s="32">
        <v>0</v>
      </c>
      <c r="AP55" s="32">
        <v>0</v>
      </c>
      <c r="AQ55" s="32">
        <v>0</v>
      </c>
      <c r="AR55" s="32">
        <v>0</v>
      </c>
      <c r="AS55" s="32">
        <v>0</v>
      </c>
      <c r="AT55" s="32">
        <v>1</v>
      </c>
      <c r="AU55" s="32">
        <v>0</v>
      </c>
      <c r="AV55" s="31">
        <f t="shared" si="3"/>
        <v>1</v>
      </c>
      <c r="AW55" s="32">
        <v>0</v>
      </c>
      <c r="AX55" s="32">
        <v>0</v>
      </c>
      <c r="AY55" s="32">
        <v>0</v>
      </c>
      <c r="AZ55" s="32"/>
      <c r="BA55" s="32"/>
      <c r="BB55" s="32">
        <v>0</v>
      </c>
      <c r="BC55" s="32">
        <v>1</v>
      </c>
      <c r="BD55" s="32">
        <v>3</v>
      </c>
      <c r="BE55" s="32">
        <v>0</v>
      </c>
      <c r="BF55" s="31">
        <f t="shared" si="4"/>
        <v>4</v>
      </c>
      <c r="BG55" s="36">
        <v>40</v>
      </c>
      <c r="BH55" s="36">
        <v>53</v>
      </c>
      <c r="BI55" s="31">
        <f t="shared" si="5"/>
        <v>93</v>
      </c>
      <c r="BJ55" s="36">
        <v>40</v>
      </c>
      <c r="BK55" s="36">
        <v>53</v>
      </c>
      <c r="BL55" s="31">
        <f t="shared" si="6"/>
        <v>93</v>
      </c>
    </row>
    <row r="56" spans="2:64" s="1" customFormat="1" ht="15" customHeight="1" x14ac:dyDescent="0.25">
      <c r="B56" s="73" t="s">
        <v>13</v>
      </c>
      <c r="C56" s="73"/>
      <c r="D56" s="73"/>
      <c r="E56" s="36">
        <v>39</v>
      </c>
      <c r="F56" s="36">
        <v>808</v>
      </c>
      <c r="G56" s="36">
        <f t="shared" si="13"/>
        <v>862</v>
      </c>
      <c r="H56" s="19">
        <f t="shared" si="7"/>
        <v>862</v>
      </c>
      <c r="I56" s="26">
        <f t="shared" si="8"/>
        <v>47</v>
      </c>
      <c r="J56" s="36"/>
      <c r="K56" s="36">
        <f t="shared" si="9"/>
        <v>-862</v>
      </c>
      <c r="L56" s="36"/>
      <c r="M56" s="36">
        <f t="shared" si="10"/>
        <v>-862</v>
      </c>
      <c r="N56" s="36">
        <v>158</v>
      </c>
      <c r="O56" s="36">
        <v>190</v>
      </c>
      <c r="P56" s="36">
        <v>0</v>
      </c>
      <c r="Q56" s="36">
        <v>0</v>
      </c>
      <c r="R56" s="36">
        <v>138</v>
      </c>
      <c r="S56" s="36">
        <v>142</v>
      </c>
      <c r="T56" s="36">
        <v>0</v>
      </c>
      <c r="U56" s="36">
        <v>0</v>
      </c>
      <c r="V56" s="36">
        <v>107</v>
      </c>
      <c r="W56" s="36">
        <v>127</v>
      </c>
      <c r="X56" s="36">
        <v>0</v>
      </c>
      <c r="Y56" s="36">
        <v>0</v>
      </c>
      <c r="Z56" s="35">
        <f t="shared" si="1"/>
        <v>403</v>
      </c>
      <c r="AA56" s="35">
        <f t="shared" si="2"/>
        <v>459</v>
      </c>
      <c r="AB56" s="35">
        <f t="shared" si="0"/>
        <v>0</v>
      </c>
      <c r="AC56" s="32">
        <v>17</v>
      </c>
      <c r="AD56" s="32">
        <v>5</v>
      </c>
      <c r="AE56" s="32">
        <v>0</v>
      </c>
      <c r="AF56" s="32">
        <v>8</v>
      </c>
      <c r="AG56" s="32">
        <v>5</v>
      </c>
      <c r="AH56" s="32">
        <v>0</v>
      </c>
      <c r="AI56" s="32">
        <v>7</v>
      </c>
      <c r="AJ56" s="32">
        <v>0</v>
      </c>
      <c r="AK56" s="32">
        <v>0</v>
      </c>
      <c r="AL56" s="31">
        <f t="shared" si="11"/>
        <v>42</v>
      </c>
      <c r="AM56" s="32">
        <v>0</v>
      </c>
      <c r="AN56" s="32">
        <v>0</v>
      </c>
      <c r="AO56" s="32">
        <v>0</v>
      </c>
      <c r="AP56" s="32">
        <v>2</v>
      </c>
      <c r="AQ56" s="32">
        <v>2</v>
      </c>
      <c r="AR56" s="32">
        <v>0</v>
      </c>
      <c r="AS56" s="32">
        <v>1</v>
      </c>
      <c r="AT56" s="32">
        <v>0</v>
      </c>
      <c r="AU56" s="32">
        <v>0</v>
      </c>
      <c r="AV56" s="31">
        <f t="shared" si="3"/>
        <v>5</v>
      </c>
      <c r="AW56" s="32">
        <v>0</v>
      </c>
      <c r="AX56" s="32">
        <v>0</v>
      </c>
      <c r="AY56" s="32">
        <v>0</v>
      </c>
      <c r="AZ56" s="32">
        <v>2</v>
      </c>
      <c r="BA56" s="32">
        <v>4</v>
      </c>
      <c r="BB56" s="32">
        <v>0</v>
      </c>
      <c r="BC56" s="32">
        <v>2</v>
      </c>
      <c r="BD56" s="32">
        <v>0</v>
      </c>
      <c r="BE56" s="32">
        <v>0</v>
      </c>
      <c r="BF56" s="31">
        <f t="shared" si="4"/>
        <v>8</v>
      </c>
      <c r="BG56" s="44">
        <v>115</v>
      </c>
      <c r="BH56" s="44">
        <v>135</v>
      </c>
      <c r="BI56" s="45">
        <f t="shared" si="5"/>
        <v>250</v>
      </c>
      <c r="BJ56" s="36">
        <v>115</v>
      </c>
      <c r="BK56" s="36">
        <v>132</v>
      </c>
      <c r="BL56" s="31">
        <f t="shared" si="6"/>
        <v>247</v>
      </c>
    </row>
    <row r="57" spans="2:64" s="1" customFormat="1" ht="15" customHeight="1" x14ac:dyDescent="0.25">
      <c r="B57" s="73" t="s">
        <v>14</v>
      </c>
      <c r="C57" s="73"/>
      <c r="D57" s="73"/>
      <c r="E57" s="4">
        <v>40</v>
      </c>
      <c r="F57" s="25">
        <v>624</v>
      </c>
      <c r="G57" s="25">
        <f t="shared" si="13"/>
        <v>633</v>
      </c>
      <c r="H57" s="19">
        <f t="shared" si="7"/>
        <v>633</v>
      </c>
      <c r="I57" s="26">
        <f t="shared" si="8"/>
        <v>6</v>
      </c>
      <c r="J57" s="4"/>
      <c r="K57" s="4">
        <f t="shared" si="9"/>
        <v>-633</v>
      </c>
      <c r="L57" s="4"/>
      <c r="M57" s="4">
        <f t="shared" si="10"/>
        <v>-633</v>
      </c>
      <c r="N57" s="36">
        <v>113</v>
      </c>
      <c r="O57" s="36">
        <v>94</v>
      </c>
      <c r="P57" s="36">
        <v>0</v>
      </c>
      <c r="Q57" s="36">
        <v>0</v>
      </c>
      <c r="R57" s="36">
        <v>111</v>
      </c>
      <c r="S57" s="36">
        <v>107</v>
      </c>
      <c r="T57" s="36">
        <v>0</v>
      </c>
      <c r="U57" s="36">
        <v>0</v>
      </c>
      <c r="V57" s="36">
        <v>113</v>
      </c>
      <c r="W57" s="36">
        <v>95</v>
      </c>
      <c r="X57" s="36">
        <v>0</v>
      </c>
      <c r="Y57" s="36">
        <v>0</v>
      </c>
      <c r="Z57" s="35">
        <f t="shared" si="1"/>
        <v>337</v>
      </c>
      <c r="AA57" s="35">
        <f t="shared" si="2"/>
        <v>296</v>
      </c>
      <c r="AB57" s="35">
        <f t="shared" si="0"/>
        <v>0</v>
      </c>
      <c r="AC57" s="32">
        <v>0</v>
      </c>
      <c r="AD57" s="32">
        <v>0</v>
      </c>
      <c r="AE57" s="32">
        <v>0</v>
      </c>
      <c r="AF57" s="32">
        <v>0</v>
      </c>
      <c r="AG57" s="32">
        <v>0</v>
      </c>
      <c r="AH57" s="32">
        <v>0</v>
      </c>
      <c r="AI57" s="32">
        <v>3</v>
      </c>
      <c r="AJ57" s="32">
        <v>1</v>
      </c>
      <c r="AK57" s="32">
        <v>0</v>
      </c>
      <c r="AL57" s="31">
        <f t="shared" si="11"/>
        <v>4</v>
      </c>
      <c r="AM57" s="32">
        <v>0</v>
      </c>
      <c r="AN57" s="32">
        <v>0</v>
      </c>
      <c r="AO57" s="32">
        <v>0</v>
      </c>
      <c r="AP57" s="32">
        <v>0</v>
      </c>
      <c r="AQ57" s="32">
        <v>1</v>
      </c>
      <c r="AR57" s="32">
        <v>0</v>
      </c>
      <c r="AS57" s="32">
        <v>1</v>
      </c>
      <c r="AT57" s="32">
        <v>0</v>
      </c>
      <c r="AU57" s="32">
        <v>0</v>
      </c>
      <c r="AV57" s="31">
        <f t="shared" si="3"/>
        <v>2</v>
      </c>
      <c r="AW57" s="32">
        <v>0</v>
      </c>
      <c r="AX57" s="32">
        <v>0</v>
      </c>
      <c r="AY57" s="32">
        <v>0</v>
      </c>
      <c r="AZ57" s="32">
        <v>0</v>
      </c>
      <c r="BA57" s="32">
        <v>3</v>
      </c>
      <c r="BB57" s="32">
        <v>0</v>
      </c>
      <c r="BC57" s="32">
        <v>0</v>
      </c>
      <c r="BD57" s="32">
        <v>0</v>
      </c>
      <c r="BE57" s="32">
        <v>0</v>
      </c>
      <c r="BF57" s="31">
        <f t="shared" si="4"/>
        <v>3</v>
      </c>
      <c r="BG57" s="36">
        <v>85</v>
      </c>
      <c r="BH57" s="36">
        <v>97</v>
      </c>
      <c r="BI57" s="31">
        <f t="shared" si="5"/>
        <v>182</v>
      </c>
      <c r="BJ57" s="36">
        <v>85</v>
      </c>
      <c r="BK57" s="36">
        <v>97</v>
      </c>
      <c r="BL57" s="31">
        <f t="shared" si="6"/>
        <v>182</v>
      </c>
    </row>
    <row r="58" spans="2:64" s="1" customFormat="1" ht="15" customHeight="1" x14ac:dyDescent="0.25">
      <c r="B58" s="73" t="s">
        <v>15</v>
      </c>
      <c r="C58" s="73"/>
      <c r="D58" s="73"/>
      <c r="E58" s="4">
        <v>41</v>
      </c>
      <c r="F58" s="25">
        <v>171</v>
      </c>
      <c r="G58" s="25">
        <f t="shared" si="13"/>
        <v>178</v>
      </c>
      <c r="H58" s="19">
        <f t="shared" si="7"/>
        <v>178</v>
      </c>
      <c r="I58" s="26">
        <f t="shared" si="8"/>
        <v>1</v>
      </c>
      <c r="J58" s="4"/>
      <c r="K58" s="4">
        <f t="shared" si="9"/>
        <v>-178</v>
      </c>
      <c r="L58" s="4"/>
      <c r="M58" s="4">
        <f t="shared" si="10"/>
        <v>-178</v>
      </c>
      <c r="N58" s="36">
        <v>33</v>
      </c>
      <c r="O58" s="36">
        <v>28</v>
      </c>
      <c r="P58" s="36">
        <v>0</v>
      </c>
      <c r="Q58" s="36">
        <v>0</v>
      </c>
      <c r="R58" s="36">
        <v>24</v>
      </c>
      <c r="S58" s="36">
        <v>32</v>
      </c>
      <c r="T58" s="36">
        <v>0</v>
      </c>
      <c r="U58" s="36">
        <v>0</v>
      </c>
      <c r="V58" s="36">
        <v>25</v>
      </c>
      <c r="W58" s="36">
        <v>36</v>
      </c>
      <c r="X58" s="36">
        <v>0</v>
      </c>
      <c r="Y58" s="36">
        <v>0</v>
      </c>
      <c r="Z58" s="35">
        <f t="shared" si="1"/>
        <v>82</v>
      </c>
      <c r="AA58" s="35">
        <f t="shared" si="2"/>
        <v>96</v>
      </c>
      <c r="AB58" s="35">
        <f t="shared" si="0"/>
        <v>0</v>
      </c>
      <c r="AC58" s="32">
        <v>0</v>
      </c>
      <c r="AD58" s="32">
        <v>1</v>
      </c>
      <c r="AE58" s="32">
        <v>0</v>
      </c>
      <c r="AF58" s="32">
        <v>0</v>
      </c>
      <c r="AG58" s="32">
        <v>0</v>
      </c>
      <c r="AH58" s="32">
        <v>0</v>
      </c>
      <c r="AI58" s="32">
        <v>0</v>
      </c>
      <c r="AJ58" s="32">
        <v>0</v>
      </c>
      <c r="AK58" s="32">
        <v>0</v>
      </c>
      <c r="AL58" s="31">
        <f t="shared" si="11"/>
        <v>1</v>
      </c>
      <c r="AM58" s="32">
        <v>0</v>
      </c>
      <c r="AN58" s="32">
        <v>0</v>
      </c>
      <c r="AO58" s="32">
        <v>0</v>
      </c>
      <c r="AP58" s="32">
        <v>0</v>
      </c>
      <c r="AQ58" s="32">
        <v>0</v>
      </c>
      <c r="AR58" s="32">
        <v>0</v>
      </c>
      <c r="AS58" s="32">
        <v>0</v>
      </c>
      <c r="AT58" s="32">
        <v>0</v>
      </c>
      <c r="AU58" s="32">
        <v>0</v>
      </c>
      <c r="AV58" s="31">
        <f t="shared" si="3"/>
        <v>0</v>
      </c>
      <c r="AW58" s="32">
        <v>0</v>
      </c>
      <c r="AX58" s="32">
        <v>0</v>
      </c>
      <c r="AY58" s="32">
        <v>0</v>
      </c>
      <c r="AZ58" s="32"/>
      <c r="BA58" s="32"/>
      <c r="BB58" s="32">
        <v>0</v>
      </c>
      <c r="BC58" s="32">
        <v>0</v>
      </c>
      <c r="BD58" s="32">
        <v>0</v>
      </c>
      <c r="BE58" s="32">
        <v>0</v>
      </c>
      <c r="BF58" s="31">
        <f t="shared" si="4"/>
        <v>0</v>
      </c>
      <c r="BG58" s="36">
        <v>28</v>
      </c>
      <c r="BH58" s="36">
        <v>21</v>
      </c>
      <c r="BI58" s="31">
        <f t="shared" si="5"/>
        <v>49</v>
      </c>
      <c r="BJ58" s="36">
        <v>28</v>
      </c>
      <c r="BK58" s="36">
        <v>21</v>
      </c>
      <c r="BL58" s="31">
        <f t="shared" si="6"/>
        <v>49</v>
      </c>
    </row>
    <row r="59" spans="2:64" s="1" customFormat="1" ht="15" customHeight="1" x14ac:dyDescent="0.25">
      <c r="B59" s="73" t="s">
        <v>16</v>
      </c>
      <c r="C59" s="73"/>
      <c r="D59" s="73"/>
      <c r="E59" s="4">
        <v>42</v>
      </c>
      <c r="F59" s="25">
        <v>727</v>
      </c>
      <c r="G59" s="25">
        <f t="shared" si="13"/>
        <v>804</v>
      </c>
      <c r="H59" s="19">
        <f t="shared" si="7"/>
        <v>804</v>
      </c>
      <c r="I59" s="26">
        <f t="shared" si="8"/>
        <v>23</v>
      </c>
      <c r="J59" s="4"/>
      <c r="K59" s="4">
        <f t="shared" si="9"/>
        <v>-804</v>
      </c>
      <c r="L59" s="4"/>
      <c r="M59" s="4">
        <f t="shared" si="10"/>
        <v>-804</v>
      </c>
      <c r="N59" s="36">
        <v>153</v>
      </c>
      <c r="O59" s="36">
        <v>156</v>
      </c>
      <c r="P59" s="36">
        <v>0</v>
      </c>
      <c r="Q59" s="36">
        <v>0</v>
      </c>
      <c r="R59" s="36">
        <v>137</v>
      </c>
      <c r="S59" s="36">
        <v>136</v>
      </c>
      <c r="T59" s="36">
        <v>0</v>
      </c>
      <c r="U59" s="36">
        <v>0</v>
      </c>
      <c r="V59" s="36">
        <v>102</v>
      </c>
      <c r="W59" s="36">
        <v>120</v>
      </c>
      <c r="X59" s="36">
        <v>0</v>
      </c>
      <c r="Y59" s="36">
        <v>0</v>
      </c>
      <c r="Z59" s="35">
        <f t="shared" si="1"/>
        <v>392</v>
      </c>
      <c r="AA59" s="35">
        <f t="shared" si="2"/>
        <v>412</v>
      </c>
      <c r="AB59" s="35">
        <f t="shared" si="0"/>
        <v>0</v>
      </c>
      <c r="AC59" s="32">
        <v>7</v>
      </c>
      <c r="AD59" s="32">
        <v>3</v>
      </c>
      <c r="AE59" s="32">
        <v>0</v>
      </c>
      <c r="AF59" s="32">
        <v>2</v>
      </c>
      <c r="AG59" s="32">
        <v>3</v>
      </c>
      <c r="AH59" s="32">
        <v>0</v>
      </c>
      <c r="AI59" s="32">
        <v>1</v>
      </c>
      <c r="AJ59" s="32">
        <v>1</v>
      </c>
      <c r="AK59" s="32">
        <v>0</v>
      </c>
      <c r="AL59" s="31">
        <f t="shared" si="11"/>
        <v>17</v>
      </c>
      <c r="AM59" s="32">
        <v>0</v>
      </c>
      <c r="AN59" s="32">
        <v>0</v>
      </c>
      <c r="AO59" s="32">
        <v>0</v>
      </c>
      <c r="AP59" s="32">
        <v>2</v>
      </c>
      <c r="AQ59" s="32">
        <v>3</v>
      </c>
      <c r="AR59" s="32">
        <v>0</v>
      </c>
      <c r="AS59" s="32">
        <v>0</v>
      </c>
      <c r="AT59" s="32">
        <v>1</v>
      </c>
      <c r="AU59" s="32">
        <v>0</v>
      </c>
      <c r="AV59" s="31">
        <f t="shared" si="3"/>
        <v>6</v>
      </c>
      <c r="AW59" s="32">
        <v>0</v>
      </c>
      <c r="AX59" s="32">
        <v>0</v>
      </c>
      <c r="AY59" s="32">
        <v>0</v>
      </c>
      <c r="AZ59" s="32">
        <v>2</v>
      </c>
      <c r="BA59" s="32">
        <v>2</v>
      </c>
      <c r="BB59" s="32">
        <v>0</v>
      </c>
      <c r="BC59" s="32">
        <v>1</v>
      </c>
      <c r="BD59" s="32">
        <v>0</v>
      </c>
      <c r="BE59" s="32">
        <v>0</v>
      </c>
      <c r="BF59" s="31">
        <f t="shared" si="4"/>
        <v>5</v>
      </c>
      <c r="BG59" s="36">
        <v>82</v>
      </c>
      <c r="BH59" s="36">
        <v>114</v>
      </c>
      <c r="BI59" s="31">
        <f t="shared" si="5"/>
        <v>196</v>
      </c>
      <c r="BJ59" s="36">
        <v>82</v>
      </c>
      <c r="BK59" s="36">
        <v>114</v>
      </c>
      <c r="BL59" s="31">
        <f t="shared" si="6"/>
        <v>196</v>
      </c>
    </row>
    <row r="60" spans="2:64" s="1" customFormat="1" ht="15" customHeight="1" x14ac:dyDescent="0.25">
      <c r="B60" s="73" t="s">
        <v>17</v>
      </c>
      <c r="C60" s="73"/>
      <c r="D60" s="73"/>
      <c r="E60" s="4">
        <v>43</v>
      </c>
      <c r="F60" s="25">
        <v>254</v>
      </c>
      <c r="G60" s="25">
        <f t="shared" si="13"/>
        <v>261</v>
      </c>
      <c r="H60" s="19">
        <f t="shared" si="7"/>
        <v>261</v>
      </c>
      <c r="I60" s="26">
        <f t="shared" si="8"/>
        <v>5</v>
      </c>
      <c r="J60" s="4"/>
      <c r="K60" s="4">
        <f t="shared" si="9"/>
        <v>-261</v>
      </c>
      <c r="L60" s="4"/>
      <c r="M60" s="4">
        <f t="shared" si="10"/>
        <v>-261</v>
      </c>
      <c r="N60" s="36">
        <v>31</v>
      </c>
      <c r="O60" s="36">
        <v>46</v>
      </c>
      <c r="P60" s="36">
        <v>0</v>
      </c>
      <c r="Q60" s="36">
        <v>0</v>
      </c>
      <c r="R60" s="36">
        <v>48</v>
      </c>
      <c r="S60" s="36">
        <v>43</v>
      </c>
      <c r="T60" s="36">
        <v>0</v>
      </c>
      <c r="U60" s="36">
        <v>0</v>
      </c>
      <c r="V60" s="36">
        <v>35</v>
      </c>
      <c r="W60" s="36">
        <v>58</v>
      </c>
      <c r="X60" s="36">
        <v>0</v>
      </c>
      <c r="Y60" s="36">
        <v>0</v>
      </c>
      <c r="Z60" s="35">
        <f t="shared" si="1"/>
        <v>114</v>
      </c>
      <c r="AA60" s="35">
        <f t="shared" si="2"/>
        <v>147</v>
      </c>
      <c r="AB60" s="35">
        <f t="shared" si="0"/>
        <v>0</v>
      </c>
      <c r="AC60" s="32">
        <v>0</v>
      </c>
      <c r="AD60" s="32">
        <v>0</v>
      </c>
      <c r="AE60" s="32">
        <v>0</v>
      </c>
      <c r="AF60" s="32">
        <v>1</v>
      </c>
      <c r="AG60" s="32">
        <v>2</v>
      </c>
      <c r="AH60" s="32">
        <v>0</v>
      </c>
      <c r="AI60" s="32">
        <v>0</v>
      </c>
      <c r="AJ60" s="32">
        <v>0</v>
      </c>
      <c r="AK60" s="32">
        <v>0</v>
      </c>
      <c r="AL60" s="31">
        <f t="shared" si="11"/>
        <v>3</v>
      </c>
      <c r="AM60" s="32">
        <v>0</v>
      </c>
      <c r="AN60" s="32">
        <v>0</v>
      </c>
      <c r="AO60" s="32">
        <v>0</v>
      </c>
      <c r="AP60" s="32">
        <v>2</v>
      </c>
      <c r="AQ60" s="32">
        <v>0</v>
      </c>
      <c r="AR60" s="32">
        <v>0</v>
      </c>
      <c r="AS60" s="32">
        <v>0</v>
      </c>
      <c r="AT60" s="32">
        <v>0</v>
      </c>
      <c r="AU60" s="32">
        <v>0</v>
      </c>
      <c r="AV60" s="31">
        <f t="shared" si="3"/>
        <v>2</v>
      </c>
      <c r="AW60" s="32">
        <v>0</v>
      </c>
      <c r="AX60" s="32">
        <v>0</v>
      </c>
      <c r="AY60" s="32">
        <v>0</v>
      </c>
      <c r="AZ60" s="32">
        <v>1</v>
      </c>
      <c r="BA60" s="32">
        <v>0</v>
      </c>
      <c r="BB60" s="32">
        <v>0</v>
      </c>
      <c r="BC60" s="32">
        <v>0</v>
      </c>
      <c r="BD60" s="32">
        <v>0</v>
      </c>
      <c r="BE60" s="32">
        <v>0</v>
      </c>
      <c r="BF60" s="31">
        <f t="shared" si="4"/>
        <v>1</v>
      </c>
      <c r="BG60" s="36">
        <v>33</v>
      </c>
      <c r="BH60" s="36">
        <v>39</v>
      </c>
      <c r="BI60" s="31">
        <f t="shared" si="5"/>
        <v>72</v>
      </c>
      <c r="BJ60" s="36">
        <v>33</v>
      </c>
      <c r="BK60" s="36">
        <v>39</v>
      </c>
      <c r="BL60" s="31">
        <f t="shared" si="6"/>
        <v>72</v>
      </c>
    </row>
    <row r="61" spans="2:64" s="1" customFormat="1" ht="15" customHeight="1" x14ac:dyDescent="0.25">
      <c r="B61" s="73" t="s">
        <v>18</v>
      </c>
      <c r="C61" s="73"/>
      <c r="D61" s="73"/>
      <c r="E61" s="36">
        <v>44</v>
      </c>
      <c r="F61" s="36">
        <v>704</v>
      </c>
      <c r="G61" s="36">
        <f t="shared" si="13"/>
        <v>798</v>
      </c>
      <c r="H61" s="19">
        <f t="shared" si="7"/>
        <v>798</v>
      </c>
      <c r="I61" s="26">
        <f t="shared" si="8"/>
        <v>37</v>
      </c>
      <c r="J61" s="36"/>
      <c r="K61" s="36">
        <f t="shared" si="9"/>
        <v>-798</v>
      </c>
      <c r="L61" s="36"/>
      <c r="M61" s="36">
        <f t="shared" si="10"/>
        <v>-798</v>
      </c>
      <c r="N61" s="36">
        <v>141</v>
      </c>
      <c r="O61" s="36">
        <v>175</v>
      </c>
      <c r="P61" s="36">
        <v>0</v>
      </c>
      <c r="Q61" s="36">
        <v>0</v>
      </c>
      <c r="R61" s="36">
        <v>114</v>
      </c>
      <c r="S61" s="36">
        <v>154</v>
      </c>
      <c r="T61" s="36">
        <v>1</v>
      </c>
      <c r="U61" s="36">
        <v>0</v>
      </c>
      <c r="V61" s="36">
        <v>90</v>
      </c>
      <c r="W61" s="36">
        <v>124</v>
      </c>
      <c r="X61" s="36">
        <v>0</v>
      </c>
      <c r="Y61" s="36">
        <v>0</v>
      </c>
      <c r="Z61" s="35">
        <f t="shared" si="1"/>
        <v>345</v>
      </c>
      <c r="AA61" s="35">
        <f t="shared" si="2"/>
        <v>453</v>
      </c>
      <c r="AB61" s="35">
        <f t="shared" si="0"/>
        <v>1</v>
      </c>
      <c r="AC61" s="32">
        <v>11</v>
      </c>
      <c r="AD61" s="32">
        <v>6</v>
      </c>
      <c r="AE61" s="32">
        <v>0</v>
      </c>
      <c r="AF61" s="32">
        <v>2</v>
      </c>
      <c r="AG61" s="32">
        <v>0</v>
      </c>
      <c r="AH61" s="32">
        <v>0</v>
      </c>
      <c r="AI61" s="32">
        <v>1</v>
      </c>
      <c r="AJ61" s="32">
        <v>3</v>
      </c>
      <c r="AK61" s="32">
        <v>0</v>
      </c>
      <c r="AL61" s="31">
        <f t="shared" si="11"/>
        <v>23</v>
      </c>
      <c r="AM61" s="32">
        <v>5</v>
      </c>
      <c r="AN61" s="32">
        <v>4</v>
      </c>
      <c r="AO61" s="32">
        <v>0</v>
      </c>
      <c r="AP61" s="32">
        <v>1</v>
      </c>
      <c r="AQ61" s="32">
        <v>0</v>
      </c>
      <c r="AR61" s="32">
        <v>0</v>
      </c>
      <c r="AS61" s="32">
        <v>1</v>
      </c>
      <c r="AT61" s="32">
        <v>3</v>
      </c>
      <c r="AU61" s="32">
        <v>0</v>
      </c>
      <c r="AV61" s="31">
        <f t="shared" si="3"/>
        <v>14</v>
      </c>
      <c r="AW61" s="32">
        <v>0</v>
      </c>
      <c r="AX61" s="32">
        <v>0</v>
      </c>
      <c r="AY61" s="32">
        <v>0</v>
      </c>
      <c r="AZ61" s="32">
        <v>1</v>
      </c>
      <c r="BA61" s="32">
        <v>3</v>
      </c>
      <c r="BB61" s="32">
        <v>0</v>
      </c>
      <c r="BC61" s="32">
        <v>2</v>
      </c>
      <c r="BD61" s="32">
        <v>1</v>
      </c>
      <c r="BE61" s="32">
        <v>0</v>
      </c>
      <c r="BF61" s="31">
        <f t="shared" si="4"/>
        <v>7</v>
      </c>
      <c r="BG61" s="36">
        <v>105</v>
      </c>
      <c r="BH61" s="36">
        <v>123</v>
      </c>
      <c r="BI61" s="31">
        <f t="shared" si="5"/>
        <v>228</v>
      </c>
      <c r="BJ61" s="36">
        <v>106</v>
      </c>
      <c r="BK61" s="36">
        <v>125</v>
      </c>
      <c r="BL61" s="31">
        <f t="shared" si="6"/>
        <v>231</v>
      </c>
    </row>
    <row r="62" spans="2:64" s="1" customFormat="1" ht="15" customHeight="1" x14ac:dyDescent="0.25">
      <c r="B62" s="73" t="s">
        <v>19</v>
      </c>
      <c r="C62" s="73"/>
      <c r="D62" s="73"/>
      <c r="E62" s="4">
        <v>45</v>
      </c>
      <c r="F62" s="25">
        <v>217</v>
      </c>
      <c r="G62" s="25">
        <f t="shared" si="13"/>
        <v>232</v>
      </c>
      <c r="H62" s="19">
        <f t="shared" si="7"/>
        <v>232</v>
      </c>
      <c r="I62" s="26">
        <f t="shared" si="8"/>
        <v>6</v>
      </c>
      <c r="J62" s="4"/>
      <c r="K62" s="4">
        <f t="shared" si="9"/>
        <v>-232</v>
      </c>
      <c r="L62" s="4"/>
      <c r="M62" s="4">
        <f t="shared" si="10"/>
        <v>-232</v>
      </c>
      <c r="N62" s="36">
        <v>35</v>
      </c>
      <c r="O62" s="36">
        <v>56</v>
      </c>
      <c r="P62" s="36">
        <v>0</v>
      </c>
      <c r="Q62" s="36">
        <v>0</v>
      </c>
      <c r="R62" s="36">
        <v>42</v>
      </c>
      <c r="S62" s="36">
        <v>24</v>
      </c>
      <c r="T62" s="36">
        <v>0</v>
      </c>
      <c r="U62" s="36">
        <v>0</v>
      </c>
      <c r="V62" s="36">
        <v>36</v>
      </c>
      <c r="W62" s="36">
        <v>39</v>
      </c>
      <c r="X62" s="36">
        <v>0</v>
      </c>
      <c r="Y62" s="36">
        <v>0</v>
      </c>
      <c r="Z62" s="35">
        <f t="shared" si="1"/>
        <v>113</v>
      </c>
      <c r="AA62" s="35">
        <f t="shared" si="2"/>
        <v>119</v>
      </c>
      <c r="AB62" s="35">
        <f t="shared" si="0"/>
        <v>0</v>
      </c>
      <c r="AC62" s="32">
        <v>0</v>
      </c>
      <c r="AD62" s="32">
        <v>0</v>
      </c>
      <c r="AE62" s="32">
        <v>0</v>
      </c>
      <c r="AF62" s="32">
        <v>4</v>
      </c>
      <c r="AG62" s="32">
        <v>2</v>
      </c>
      <c r="AH62" s="32">
        <v>0</v>
      </c>
      <c r="AI62" s="32">
        <v>0</v>
      </c>
      <c r="AJ62" s="32">
        <v>0</v>
      </c>
      <c r="AK62" s="32">
        <v>0</v>
      </c>
      <c r="AL62" s="31">
        <f t="shared" si="11"/>
        <v>6</v>
      </c>
      <c r="AM62" s="32">
        <v>0</v>
      </c>
      <c r="AN62" s="32">
        <v>0</v>
      </c>
      <c r="AO62" s="32">
        <v>0</v>
      </c>
      <c r="AP62" s="32">
        <v>0</v>
      </c>
      <c r="AQ62" s="32">
        <v>0</v>
      </c>
      <c r="AR62" s="32">
        <v>0</v>
      </c>
      <c r="AS62" s="32">
        <v>0</v>
      </c>
      <c r="AT62" s="32">
        <v>0</v>
      </c>
      <c r="AU62" s="32">
        <v>0</v>
      </c>
      <c r="AV62" s="31">
        <f t="shared" si="3"/>
        <v>0</v>
      </c>
      <c r="AW62" s="32">
        <v>0</v>
      </c>
      <c r="AX62" s="32">
        <v>0</v>
      </c>
      <c r="AY62" s="32">
        <v>0</v>
      </c>
      <c r="AZ62" s="32"/>
      <c r="BA62" s="32"/>
      <c r="BB62" s="32">
        <v>0</v>
      </c>
      <c r="BC62" s="32">
        <v>0</v>
      </c>
      <c r="BD62" s="32">
        <v>0</v>
      </c>
      <c r="BE62" s="32">
        <v>0</v>
      </c>
      <c r="BF62" s="31">
        <f t="shared" si="4"/>
        <v>0</v>
      </c>
      <c r="BG62" s="32"/>
      <c r="BH62" s="32"/>
      <c r="BI62" s="31">
        <f t="shared" si="5"/>
        <v>0</v>
      </c>
      <c r="BJ62" s="32">
        <v>31</v>
      </c>
      <c r="BK62" s="32">
        <v>43</v>
      </c>
      <c r="BL62" s="31">
        <f t="shared" si="6"/>
        <v>74</v>
      </c>
    </row>
    <row r="63" spans="2:64" s="1" customFormat="1" ht="15" customHeight="1" x14ac:dyDescent="0.25">
      <c r="B63" s="73" t="s">
        <v>20</v>
      </c>
      <c r="C63" s="73"/>
      <c r="D63" s="73"/>
      <c r="E63" s="4">
        <v>46</v>
      </c>
      <c r="F63" s="25">
        <v>531</v>
      </c>
      <c r="G63" s="25">
        <f t="shared" si="13"/>
        <v>616</v>
      </c>
      <c r="H63" s="19">
        <f t="shared" si="7"/>
        <v>616</v>
      </c>
      <c r="I63" s="26">
        <f t="shared" si="8"/>
        <v>19</v>
      </c>
      <c r="J63" s="4"/>
      <c r="K63" s="4">
        <f t="shared" si="9"/>
        <v>-616</v>
      </c>
      <c r="L63" s="4"/>
      <c r="M63" s="4">
        <f t="shared" si="10"/>
        <v>-616</v>
      </c>
      <c r="N63" s="36">
        <v>114</v>
      </c>
      <c r="O63" s="36">
        <v>115</v>
      </c>
      <c r="P63" s="36">
        <v>0</v>
      </c>
      <c r="Q63" s="36">
        <v>0</v>
      </c>
      <c r="R63" s="36">
        <v>96</v>
      </c>
      <c r="S63" s="36">
        <v>108</v>
      </c>
      <c r="T63" s="36">
        <v>0</v>
      </c>
      <c r="U63" s="36">
        <v>0</v>
      </c>
      <c r="V63" s="36">
        <v>79</v>
      </c>
      <c r="W63" s="36">
        <v>104</v>
      </c>
      <c r="X63" s="36">
        <v>0</v>
      </c>
      <c r="Y63" s="36">
        <v>0</v>
      </c>
      <c r="Z63" s="35">
        <f t="shared" si="1"/>
        <v>289</v>
      </c>
      <c r="AA63" s="35">
        <f t="shared" si="2"/>
        <v>327</v>
      </c>
      <c r="AB63" s="35">
        <f t="shared" si="0"/>
        <v>0</v>
      </c>
      <c r="AC63" s="32">
        <v>5</v>
      </c>
      <c r="AD63" s="32">
        <v>2</v>
      </c>
      <c r="AE63" s="32">
        <v>0</v>
      </c>
      <c r="AF63" s="32">
        <v>3</v>
      </c>
      <c r="AG63" s="32">
        <v>2</v>
      </c>
      <c r="AH63" s="32">
        <v>0</v>
      </c>
      <c r="AI63" s="32">
        <v>1</v>
      </c>
      <c r="AJ63" s="32">
        <v>0</v>
      </c>
      <c r="AK63" s="32">
        <v>0</v>
      </c>
      <c r="AL63" s="31">
        <f t="shared" si="11"/>
        <v>13</v>
      </c>
      <c r="AM63" s="32">
        <v>0</v>
      </c>
      <c r="AN63" s="32">
        <v>0</v>
      </c>
      <c r="AO63" s="32">
        <v>0</v>
      </c>
      <c r="AP63" s="32">
        <v>2</v>
      </c>
      <c r="AQ63" s="32">
        <v>2</v>
      </c>
      <c r="AR63" s="32">
        <v>0</v>
      </c>
      <c r="AS63" s="32">
        <v>0</v>
      </c>
      <c r="AT63" s="32">
        <v>2</v>
      </c>
      <c r="AU63" s="32">
        <v>0</v>
      </c>
      <c r="AV63" s="31">
        <f t="shared" si="3"/>
        <v>6</v>
      </c>
      <c r="AW63" s="32">
        <v>0</v>
      </c>
      <c r="AX63" s="32">
        <v>0</v>
      </c>
      <c r="AY63" s="32">
        <v>0</v>
      </c>
      <c r="AZ63" s="32">
        <v>5</v>
      </c>
      <c r="BA63" s="32">
        <v>2</v>
      </c>
      <c r="BB63" s="32">
        <v>0</v>
      </c>
      <c r="BC63" s="32">
        <v>0</v>
      </c>
      <c r="BD63" s="32">
        <v>2</v>
      </c>
      <c r="BE63" s="32">
        <v>0</v>
      </c>
      <c r="BF63" s="31">
        <f t="shared" si="4"/>
        <v>9</v>
      </c>
      <c r="BG63" s="32"/>
      <c r="BH63" s="32"/>
      <c r="BI63" s="31">
        <f t="shared" si="5"/>
        <v>0</v>
      </c>
      <c r="BJ63" s="32">
        <v>66</v>
      </c>
      <c r="BK63" s="32">
        <v>87</v>
      </c>
      <c r="BL63" s="31">
        <f t="shared" si="6"/>
        <v>153</v>
      </c>
    </row>
    <row r="64" spans="2:64" s="1" customFormat="1" ht="15" customHeight="1" x14ac:dyDescent="0.25">
      <c r="B64" s="73" t="s">
        <v>21</v>
      </c>
      <c r="C64" s="73"/>
      <c r="D64" s="73"/>
      <c r="E64" s="4">
        <v>47</v>
      </c>
      <c r="F64" s="25">
        <v>335</v>
      </c>
      <c r="G64" s="25">
        <f t="shared" si="13"/>
        <v>377</v>
      </c>
      <c r="H64" s="19">
        <f t="shared" si="7"/>
        <v>377</v>
      </c>
      <c r="I64" s="26">
        <f t="shared" si="8"/>
        <v>12</v>
      </c>
      <c r="J64" s="4"/>
      <c r="K64" s="4">
        <f t="shared" si="9"/>
        <v>-377</v>
      </c>
      <c r="L64" s="4"/>
      <c r="M64" s="4">
        <f t="shared" si="10"/>
        <v>-377</v>
      </c>
      <c r="N64" s="36">
        <v>62</v>
      </c>
      <c r="O64" s="36">
        <v>87</v>
      </c>
      <c r="P64" s="36">
        <v>0</v>
      </c>
      <c r="Q64" s="36">
        <v>0</v>
      </c>
      <c r="R64" s="36">
        <v>67</v>
      </c>
      <c r="S64" s="36">
        <v>58</v>
      </c>
      <c r="T64" s="36">
        <v>0</v>
      </c>
      <c r="U64" s="36">
        <v>0</v>
      </c>
      <c r="V64" s="36">
        <v>31</v>
      </c>
      <c r="W64" s="36">
        <v>72</v>
      </c>
      <c r="X64" s="36">
        <v>0</v>
      </c>
      <c r="Y64" s="36">
        <v>0</v>
      </c>
      <c r="Z64" s="35">
        <f t="shared" si="1"/>
        <v>160</v>
      </c>
      <c r="AA64" s="35">
        <f t="shared" si="2"/>
        <v>217</v>
      </c>
      <c r="AB64" s="35">
        <f t="shared" si="0"/>
        <v>0</v>
      </c>
      <c r="AC64" s="32">
        <v>4</v>
      </c>
      <c r="AD64" s="32">
        <v>2</v>
      </c>
      <c r="AE64" s="32">
        <v>0</v>
      </c>
      <c r="AF64" s="32">
        <v>5</v>
      </c>
      <c r="AG64" s="32">
        <v>1</v>
      </c>
      <c r="AH64" s="32">
        <v>0</v>
      </c>
      <c r="AI64" s="32">
        <v>0</v>
      </c>
      <c r="AJ64" s="32">
        <v>0</v>
      </c>
      <c r="AK64" s="32">
        <v>0</v>
      </c>
      <c r="AL64" s="31">
        <f t="shared" si="11"/>
        <v>12</v>
      </c>
      <c r="AM64" s="32">
        <v>0</v>
      </c>
      <c r="AN64" s="32">
        <v>0</v>
      </c>
      <c r="AO64" s="32">
        <v>0</v>
      </c>
      <c r="AP64" s="32">
        <v>0</v>
      </c>
      <c r="AQ64" s="32">
        <v>0</v>
      </c>
      <c r="AR64" s="32">
        <v>0</v>
      </c>
      <c r="AS64" s="32">
        <v>0</v>
      </c>
      <c r="AT64" s="32">
        <v>0</v>
      </c>
      <c r="AU64" s="32">
        <v>0</v>
      </c>
      <c r="AV64" s="31">
        <f t="shared" si="3"/>
        <v>0</v>
      </c>
      <c r="AW64" s="32">
        <v>0</v>
      </c>
      <c r="AX64" s="32">
        <v>0</v>
      </c>
      <c r="AY64" s="32">
        <v>0</v>
      </c>
      <c r="AZ64" s="32">
        <v>1</v>
      </c>
      <c r="BA64" s="32">
        <v>2</v>
      </c>
      <c r="BB64" s="32">
        <v>0</v>
      </c>
      <c r="BC64" s="32">
        <v>0</v>
      </c>
      <c r="BD64" s="32">
        <v>0</v>
      </c>
      <c r="BE64" s="32">
        <v>0</v>
      </c>
      <c r="BF64" s="31">
        <f t="shared" si="4"/>
        <v>3</v>
      </c>
      <c r="BG64" s="32"/>
      <c r="BH64" s="32"/>
      <c r="BI64" s="31">
        <f t="shared" si="5"/>
        <v>0</v>
      </c>
      <c r="BJ64" s="32">
        <v>40</v>
      </c>
      <c r="BK64" s="32">
        <v>67</v>
      </c>
      <c r="BL64" s="31">
        <f t="shared" si="6"/>
        <v>107</v>
      </c>
    </row>
    <row r="65" spans="2:64" s="1" customFormat="1" ht="15" customHeight="1" x14ac:dyDescent="0.25">
      <c r="B65" s="73" t="s">
        <v>22</v>
      </c>
      <c r="C65" s="73"/>
      <c r="D65" s="73"/>
      <c r="E65" s="4">
        <v>48</v>
      </c>
      <c r="F65" s="25">
        <v>265</v>
      </c>
      <c r="G65" s="25">
        <f t="shared" si="13"/>
        <v>290</v>
      </c>
      <c r="H65" s="19">
        <f t="shared" si="7"/>
        <v>290</v>
      </c>
      <c r="I65" s="26">
        <f t="shared" si="8"/>
        <v>2</v>
      </c>
      <c r="J65" s="4"/>
      <c r="K65" s="4">
        <f t="shared" si="9"/>
        <v>-290</v>
      </c>
      <c r="L65" s="4"/>
      <c r="M65" s="4">
        <f t="shared" si="10"/>
        <v>-290</v>
      </c>
      <c r="N65" s="36">
        <v>64</v>
      </c>
      <c r="O65" s="36">
        <v>64</v>
      </c>
      <c r="P65" s="36">
        <v>0</v>
      </c>
      <c r="Q65" s="36">
        <v>0</v>
      </c>
      <c r="R65" s="36">
        <v>44</v>
      </c>
      <c r="S65" s="36">
        <v>54</v>
      </c>
      <c r="T65" s="36">
        <v>0</v>
      </c>
      <c r="U65" s="36">
        <v>0</v>
      </c>
      <c r="V65" s="36">
        <v>26</v>
      </c>
      <c r="W65" s="36">
        <v>38</v>
      </c>
      <c r="X65" s="36">
        <v>0</v>
      </c>
      <c r="Y65" s="36">
        <v>0</v>
      </c>
      <c r="Z65" s="35">
        <f t="shared" si="1"/>
        <v>134</v>
      </c>
      <c r="AA65" s="35">
        <f t="shared" si="2"/>
        <v>156</v>
      </c>
      <c r="AB65" s="35">
        <f t="shared" si="0"/>
        <v>0</v>
      </c>
      <c r="AC65" s="32">
        <v>0</v>
      </c>
      <c r="AD65" s="32">
        <v>0</v>
      </c>
      <c r="AE65" s="32">
        <v>0</v>
      </c>
      <c r="AF65" s="32">
        <v>0</v>
      </c>
      <c r="AG65" s="32">
        <v>1</v>
      </c>
      <c r="AH65" s="32">
        <v>0</v>
      </c>
      <c r="AI65" s="32">
        <v>0</v>
      </c>
      <c r="AJ65" s="32">
        <v>0</v>
      </c>
      <c r="AK65" s="32">
        <v>0</v>
      </c>
      <c r="AL65" s="31">
        <f t="shared" si="11"/>
        <v>1</v>
      </c>
      <c r="AM65" s="32">
        <v>0</v>
      </c>
      <c r="AN65" s="32">
        <v>0</v>
      </c>
      <c r="AO65" s="32">
        <v>0</v>
      </c>
      <c r="AP65" s="32">
        <v>0</v>
      </c>
      <c r="AQ65" s="32">
        <v>1</v>
      </c>
      <c r="AR65" s="32">
        <v>0</v>
      </c>
      <c r="AS65" s="32">
        <v>0</v>
      </c>
      <c r="AT65" s="32">
        <v>0</v>
      </c>
      <c r="AU65" s="32">
        <v>0</v>
      </c>
      <c r="AV65" s="31">
        <f t="shared" si="3"/>
        <v>1</v>
      </c>
      <c r="AW65" s="32">
        <v>0</v>
      </c>
      <c r="AX65" s="32">
        <v>0</v>
      </c>
      <c r="AY65" s="32">
        <v>0</v>
      </c>
      <c r="AZ65" s="32">
        <v>1</v>
      </c>
      <c r="BA65" s="32">
        <v>1</v>
      </c>
      <c r="BB65" s="32">
        <v>0</v>
      </c>
      <c r="BC65" s="32">
        <v>0</v>
      </c>
      <c r="BD65" s="32">
        <v>0</v>
      </c>
      <c r="BE65" s="32">
        <v>0</v>
      </c>
      <c r="BF65" s="31">
        <f t="shared" si="4"/>
        <v>2</v>
      </c>
      <c r="BG65" s="32"/>
      <c r="BH65" s="32"/>
      <c r="BI65" s="31">
        <f t="shared" si="5"/>
        <v>0</v>
      </c>
      <c r="BJ65" s="32">
        <v>49</v>
      </c>
      <c r="BK65" s="32">
        <v>33</v>
      </c>
      <c r="BL65" s="31">
        <f t="shared" si="6"/>
        <v>82</v>
      </c>
    </row>
    <row r="66" spans="2:64" s="1" customFormat="1" ht="15" customHeight="1" x14ac:dyDescent="0.25">
      <c r="B66" s="73" t="s">
        <v>23</v>
      </c>
      <c r="C66" s="73"/>
      <c r="D66" s="73"/>
      <c r="E66" s="4">
        <v>49</v>
      </c>
      <c r="F66" s="25">
        <v>259</v>
      </c>
      <c r="G66" s="25">
        <f t="shared" si="13"/>
        <v>298</v>
      </c>
      <c r="H66" s="19">
        <f t="shared" si="7"/>
        <v>298</v>
      </c>
      <c r="I66" s="26">
        <f t="shared" si="8"/>
        <v>3</v>
      </c>
      <c r="J66" s="4"/>
      <c r="K66" s="4">
        <f t="shared" si="9"/>
        <v>-298</v>
      </c>
      <c r="L66" s="4"/>
      <c r="M66" s="4">
        <f t="shared" si="10"/>
        <v>-298</v>
      </c>
      <c r="N66" s="35">
        <v>73</v>
      </c>
      <c r="O66" s="35">
        <v>48</v>
      </c>
      <c r="P66" s="35">
        <v>0</v>
      </c>
      <c r="Q66" s="35">
        <v>0</v>
      </c>
      <c r="R66" s="35">
        <v>41</v>
      </c>
      <c r="S66" s="35">
        <v>50</v>
      </c>
      <c r="T66" s="35">
        <v>0</v>
      </c>
      <c r="U66" s="35">
        <v>0</v>
      </c>
      <c r="V66" s="35">
        <v>42</v>
      </c>
      <c r="W66" s="35">
        <v>44</v>
      </c>
      <c r="X66" s="35">
        <v>0</v>
      </c>
      <c r="Y66" s="35">
        <v>0</v>
      </c>
      <c r="Z66" s="35">
        <f t="shared" si="1"/>
        <v>156</v>
      </c>
      <c r="AA66" s="35">
        <f t="shared" si="2"/>
        <v>142</v>
      </c>
      <c r="AB66" s="35">
        <f t="shared" si="0"/>
        <v>0</v>
      </c>
      <c r="AC66" s="31">
        <v>0</v>
      </c>
      <c r="AD66" s="31">
        <v>0</v>
      </c>
      <c r="AE66" s="31">
        <v>0</v>
      </c>
      <c r="AF66" s="31">
        <v>1</v>
      </c>
      <c r="AG66" s="31">
        <v>0</v>
      </c>
      <c r="AH66" s="31">
        <v>0</v>
      </c>
      <c r="AI66" s="31">
        <v>0</v>
      </c>
      <c r="AJ66" s="31">
        <v>0</v>
      </c>
      <c r="AK66" s="31">
        <v>0</v>
      </c>
      <c r="AL66" s="31">
        <f t="shared" si="11"/>
        <v>1</v>
      </c>
      <c r="AM66" s="31">
        <v>0</v>
      </c>
      <c r="AN66" s="31">
        <v>0</v>
      </c>
      <c r="AO66" s="31">
        <v>0</v>
      </c>
      <c r="AP66" s="31">
        <v>0</v>
      </c>
      <c r="AQ66" s="31">
        <v>2</v>
      </c>
      <c r="AR66" s="31">
        <v>0</v>
      </c>
      <c r="AS66" s="31">
        <v>0</v>
      </c>
      <c r="AT66" s="31">
        <v>0</v>
      </c>
      <c r="AU66" s="31">
        <v>0</v>
      </c>
      <c r="AV66" s="31">
        <f t="shared" si="3"/>
        <v>2</v>
      </c>
      <c r="AW66" s="31">
        <v>0</v>
      </c>
      <c r="AX66" s="31">
        <v>0</v>
      </c>
      <c r="AY66" s="31">
        <v>0</v>
      </c>
      <c r="AZ66" s="31">
        <v>1</v>
      </c>
      <c r="BA66" s="31">
        <v>1</v>
      </c>
      <c r="BB66" s="31">
        <v>0</v>
      </c>
      <c r="BC66" s="31">
        <v>0</v>
      </c>
      <c r="BD66" s="31">
        <v>0</v>
      </c>
      <c r="BE66" s="31">
        <v>0</v>
      </c>
      <c r="BF66" s="31">
        <f t="shared" si="4"/>
        <v>2</v>
      </c>
      <c r="BG66" s="31">
        <v>30</v>
      </c>
      <c r="BH66" s="31">
        <v>44</v>
      </c>
      <c r="BI66" s="31">
        <f t="shared" si="5"/>
        <v>74</v>
      </c>
      <c r="BJ66" s="31">
        <v>30</v>
      </c>
      <c r="BK66" s="31">
        <v>44</v>
      </c>
      <c r="BL66" s="31">
        <f t="shared" si="6"/>
        <v>74</v>
      </c>
    </row>
    <row r="67" spans="2:64" s="1" customFormat="1" ht="15" customHeight="1" x14ac:dyDescent="0.25">
      <c r="B67" s="73" t="s">
        <v>65</v>
      </c>
      <c r="C67" s="73"/>
      <c r="D67" s="73"/>
      <c r="E67" s="4">
        <v>50</v>
      </c>
      <c r="F67" s="25">
        <v>148</v>
      </c>
      <c r="G67" s="25">
        <f t="shared" si="13"/>
        <v>172</v>
      </c>
      <c r="H67" s="19">
        <f t="shared" si="7"/>
        <v>172</v>
      </c>
      <c r="I67" s="26">
        <f t="shared" si="8"/>
        <v>5</v>
      </c>
      <c r="J67" s="4"/>
      <c r="K67" s="4">
        <f t="shared" si="9"/>
        <v>-172</v>
      </c>
      <c r="L67" s="4"/>
      <c r="M67" s="4">
        <f t="shared" si="10"/>
        <v>-172</v>
      </c>
      <c r="N67" s="35">
        <v>29</v>
      </c>
      <c r="O67" s="35">
        <v>37</v>
      </c>
      <c r="P67" s="35">
        <v>3</v>
      </c>
      <c r="Q67" s="35">
        <v>3</v>
      </c>
      <c r="R67" s="35">
        <v>30</v>
      </c>
      <c r="S67" s="35">
        <v>27</v>
      </c>
      <c r="T67" s="35">
        <v>3</v>
      </c>
      <c r="U67" s="35">
        <v>2</v>
      </c>
      <c r="V67" s="35">
        <v>22</v>
      </c>
      <c r="W67" s="35">
        <v>27</v>
      </c>
      <c r="X67" s="35">
        <v>2</v>
      </c>
      <c r="Y67" s="35">
        <v>4</v>
      </c>
      <c r="Z67" s="35">
        <f t="shared" si="1"/>
        <v>81</v>
      </c>
      <c r="AA67" s="35">
        <f t="shared" si="2"/>
        <v>91</v>
      </c>
      <c r="AB67" s="35">
        <f t="shared" si="0"/>
        <v>17</v>
      </c>
      <c r="AC67" s="31">
        <v>0</v>
      </c>
      <c r="AD67" s="31">
        <v>0</v>
      </c>
      <c r="AE67" s="31">
        <v>0</v>
      </c>
      <c r="AF67" s="31">
        <v>2</v>
      </c>
      <c r="AG67" s="31">
        <v>3</v>
      </c>
      <c r="AH67" s="31">
        <v>0</v>
      </c>
      <c r="AI67" s="31">
        <v>0</v>
      </c>
      <c r="AJ67" s="31">
        <v>0</v>
      </c>
      <c r="AK67" s="31">
        <v>0</v>
      </c>
      <c r="AL67" s="31">
        <f t="shared" si="11"/>
        <v>5</v>
      </c>
      <c r="AM67" s="31">
        <v>0</v>
      </c>
      <c r="AN67" s="31">
        <v>0</v>
      </c>
      <c r="AO67" s="31">
        <v>0</v>
      </c>
      <c r="AP67" s="31">
        <v>0</v>
      </c>
      <c r="AQ67" s="31">
        <v>0</v>
      </c>
      <c r="AR67" s="31">
        <v>0</v>
      </c>
      <c r="AS67" s="31">
        <v>0</v>
      </c>
      <c r="AT67" s="31">
        <v>0</v>
      </c>
      <c r="AU67" s="31">
        <v>0</v>
      </c>
      <c r="AV67" s="31">
        <f t="shared" si="3"/>
        <v>0</v>
      </c>
      <c r="AW67" s="31">
        <v>0</v>
      </c>
      <c r="AX67" s="31">
        <v>0</v>
      </c>
      <c r="AY67" s="31">
        <v>0</v>
      </c>
      <c r="AZ67" s="31">
        <v>0</v>
      </c>
      <c r="BA67" s="31">
        <v>0</v>
      </c>
      <c r="BB67" s="31">
        <v>0</v>
      </c>
      <c r="BC67" s="31">
        <v>0</v>
      </c>
      <c r="BD67" s="31">
        <v>0</v>
      </c>
      <c r="BE67" s="31">
        <v>0</v>
      </c>
      <c r="BF67" s="31">
        <f t="shared" si="4"/>
        <v>0</v>
      </c>
      <c r="BG67" s="31">
        <v>20</v>
      </c>
      <c r="BH67" s="31">
        <v>23</v>
      </c>
      <c r="BI67" s="31">
        <f t="shared" si="5"/>
        <v>43</v>
      </c>
      <c r="BJ67" s="31">
        <v>21</v>
      </c>
      <c r="BK67" s="31">
        <v>23</v>
      </c>
      <c r="BL67" s="31">
        <f t="shared" si="6"/>
        <v>44</v>
      </c>
    </row>
    <row r="68" spans="2:64" s="1" customFormat="1" ht="15" customHeight="1" x14ac:dyDescent="0.25">
      <c r="B68" s="73" t="s">
        <v>24</v>
      </c>
      <c r="C68" s="73"/>
      <c r="D68" s="73"/>
      <c r="E68" s="4">
        <v>51</v>
      </c>
      <c r="F68" s="25">
        <v>228</v>
      </c>
      <c r="G68" s="25">
        <f t="shared" si="13"/>
        <v>276</v>
      </c>
      <c r="H68" s="19">
        <f t="shared" si="7"/>
        <v>276</v>
      </c>
      <c r="I68" s="26">
        <f t="shared" si="8"/>
        <v>2</v>
      </c>
      <c r="J68" s="4"/>
      <c r="K68" s="4">
        <f t="shared" si="9"/>
        <v>-276</v>
      </c>
      <c r="L68" s="4"/>
      <c r="M68" s="4">
        <f t="shared" si="10"/>
        <v>-276</v>
      </c>
      <c r="N68" s="35">
        <v>46</v>
      </c>
      <c r="O68" s="35">
        <v>68</v>
      </c>
      <c r="P68" s="35">
        <v>0</v>
      </c>
      <c r="Q68" s="35">
        <v>0</v>
      </c>
      <c r="R68" s="35">
        <v>54</v>
      </c>
      <c r="S68" s="35">
        <v>44</v>
      </c>
      <c r="T68" s="35">
        <v>0</v>
      </c>
      <c r="U68" s="35">
        <v>0</v>
      </c>
      <c r="V68" s="35">
        <v>29</v>
      </c>
      <c r="W68" s="35">
        <v>35</v>
      </c>
      <c r="X68" s="35">
        <v>0</v>
      </c>
      <c r="Y68" s="35">
        <v>0</v>
      </c>
      <c r="Z68" s="35">
        <f t="shared" si="1"/>
        <v>129</v>
      </c>
      <c r="AA68" s="35">
        <f t="shared" si="2"/>
        <v>147</v>
      </c>
      <c r="AB68" s="35">
        <f t="shared" si="0"/>
        <v>0</v>
      </c>
      <c r="AC68" s="31">
        <v>0</v>
      </c>
      <c r="AD68" s="31">
        <v>0</v>
      </c>
      <c r="AE68" s="31">
        <v>0</v>
      </c>
      <c r="AF68" s="31">
        <v>1</v>
      </c>
      <c r="AG68" s="31">
        <v>0</v>
      </c>
      <c r="AH68" s="31">
        <v>0</v>
      </c>
      <c r="AI68" s="31">
        <v>0</v>
      </c>
      <c r="AJ68" s="31">
        <v>0</v>
      </c>
      <c r="AK68" s="31">
        <v>0</v>
      </c>
      <c r="AL68" s="31">
        <f t="shared" si="11"/>
        <v>1</v>
      </c>
      <c r="AM68" s="31">
        <v>0</v>
      </c>
      <c r="AN68" s="31">
        <v>0</v>
      </c>
      <c r="AO68" s="31">
        <v>0</v>
      </c>
      <c r="AP68" s="31">
        <v>1</v>
      </c>
      <c r="AQ68" s="31">
        <v>0</v>
      </c>
      <c r="AR68" s="31">
        <v>0</v>
      </c>
      <c r="AS68" s="31">
        <v>0</v>
      </c>
      <c r="AT68" s="31">
        <v>0</v>
      </c>
      <c r="AU68" s="31">
        <v>0</v>
      </c>
      <c r="AV68" s="31">
        <f t="shared" si="3"/>
        <v>1</v>
      </c>
      <c r="AW68" s="31">
        <v>0</v>
      </c>
      <c r="AX68" s="31">
        <v>0</v>
      </c>
      <c r="AY68" s="31">
        <v>0</v>
      </c>
      <c r="AZ68" s="31">
        <v>1</v>
      </c>
      <c r="BA68" s="31">
        <v>0</v>
      </c>
      <c r="BB68" s="31">
        <v>0</v>
      </c>
      <c r="BC68" s="31">
        <v>0</v>
      </c>
      <c r="BD68" s="31">
        <v>0</v>
      </c>
      <c r="BE68" s="31">
        <v>0</v>
      </c>
      <c r="BF68" s="31">
        <f t="shared" si="4"/>
        <v>1</v>
      </c>
      <c r="BG68" s="31">
        <v>37</v>
      </c>
      <c r="BH68" s="31">
        <v>30</v>
      </c>
      <c r="BI68" s="31">
        <f t="shared" si="5"/>
        <v>67</v>
      </c>
      <c r="BJ68" s="31">
        <v>37</v>
      </c>
      <c r="BK68" s="31">
        <v>30</v>
      </c>
      <c r="BL68" s="31">
        <f t="shared" si="6"/>
        <v>67</v>
      </c>
    </row>
    <row r="69" spans="2:64" s="1" customFormat="1" ht="15" customHeight="1" x14ac:dyDescent="0.25">
      <c r="B69" s="73" t="s">
        <v>25</v>
      </c>
      <c r="C69" s="73"/>
      <c r="D69" s="73"/>
      <c r="E69" s="4">
        <v>52</v>
      </c>
      <c r="F69" s="25">
        <v>138</v>
      </c>
      <c r="G69" s="25">
        <f t="shared" si="13"/>
        <v>138</v>
      </c>
      <c r="H69" s="19">
        <f t="shared" si="7"/>
        <v>138</v>
      </c>
      <c r="I69" s="26">
        <f t="shared" si="8"/>
        <v>1</v>
      </c>
      <c r="J69" s="4"/>
      <c r="K69" s="4">
        <f t="shared" si="9"/>
        <v>-138</v>
      </c>
      <c r="L69" s="4"/>
      <c r="M69" s="4">
        <f t="shared" si="10"/>
        <v>-138</v>
      </c>
      <c r="N69" s="35">
        <v>22</v>
      </c>
      <c r="O69" s="35">
        <v>28</v>
      </c>
      <c r="P69" s="35">
        <v>0</v>
      </c>
      <c r="Q69" s="35">
        <v>0</v>
      </c>
      <c r="R69" s="35">
        <v>23</v>
      </c>
      <c r="S69" s="35">
        <v>23</v>
      </c>
      <c r="T69" s="35">
        <v>0</v>
      </c>
      <c r="U69" s="35">
        <v>0</v>
      </c>
      <c r="V69" s="35">
        <v>21</v>
      </c>
      <c r="W69" s="35">
        <v>21</v>
      </c>
      <c r="X69" s="35">
        <v>0</v>
      </c>
      <c r="Y69" s="35">
        <v>0</v>
      </c>
      <c r="Z69" s="35">
        <f t="shared" si="1"/>
        <v>66</v>
      </c>
      <c r="AA69" s="35">
        <f t="shared" si="2"/>
        <v>72</v>
      </c>
      <c r="AB69" s="35">
        <f t="shared" si="0"/>
        <v>0</v>
      </c>
      <c r="AC69" s="31">
        <v>0</v>
      </c>
      <c r="AD69" s="31">
        <v>0</v>
      </c>
      <c r="AE69" s="31">
        <v>0</v>
      </c>
      <c r="AF69" s="31">
        <v>0</v>
      </c>
      <c r="AG69" s="31">
        <v>0</v>
      </c>
      <c r="AH69" s="31">
        <v>0</v>
      </c>
      <c r="AI69" s="31">
        <v>0</v>
      </c>
      <c r="AJ69" s="31">
        <v>1</v>
      </c>
      <c r="AK69" s="31">
        <v>0</v>
      </c>
      <c r="AL69" s="31">
        <f t="shared" si="11"/>
        <v>1</v>
      </c>
      <c r="AM69" s="31">
        <v>0</v>
      </c>
      <c r="AN69" s="31">
        <v>0</v>
      </c>
      <c r="AO69" s="31">
        <v>0</v>
      </c>
      <c r="AP69" s="31">
        <v>0</v>
      </c>
      <c r="AQ69" s="31">
        <v>0</v>
      </c>
      <c r="AR69" s="31">
        <v>0</v>
      </c>
      <c r="AS69" s="31">
        <v>0</v>
      </c>
      <c r="AT69" s="31">
        <v>0</v>
      </c>
      <c r="AU69" s="31">
        <v>0</v>
      </c>
      <c r="AV69" s="31">
        <f t="shared" si="3"/>
        <v>0</v>
      </c>
      <c r="AW69" s="31">
        <v>0</v>
      </c>
      <c r="AX69" s="31">
        <v>0</v>
      </c>
      <c r="AY69" s="31">
        <v>0</v>
      </c>
      <c r="AZ69" s="31">
        <v>1</v>
      </c>
      <c r="BA69" s="31">
        <v>2</v>
      </c>
      <c r="BB69" s="31">
        <v>0</v>
      </c>
      <c r="BC69" s="31">
        <v>0</v>
      </c>
      <c r="BD69" s="31">
        <v>0</v>
      </c>
      <c r="BE69" s="31">
        <v>0</v>
      </c>
      <c r="BF69" s="31">
        <f t="shared" si="4"/>
        <v>3</v>
      </c>
      <c r="BG69" s="31">
        <v>30</v>
      </c>
      <c r="BH69" s="31">
        <v>17</v>
      </c>
      <c r="BI69" s="31">
        <f t="shared" si="5"/>
        <v>47</v>
      </c>
      <c r="BJ69" s="31">
        <v>31</v>
      </c>
      <c r="BK69" s="31">
        <v>17</v>
      </c>
      <c r="BL69" s="31">
        <f t="shared" si="6"/>
        <v>48</v>
      </c>
    </row>
    <row r="70" spans="2:64" s="1" customFormat="1" ht="15" customHeight="1" x14ac:dyDescent="0.25">
      <c r="B70" s="73" t="s">
        <v>26</v>
      </c>
      <c r="C70" s="73"/>
      <c r="D70" s="73"/>
      <c r="E70" s="4">
        <v>53</v>
      </c>
      <c r="F70" s="25">
        <v>303</v>
      </c>
      <c r="G70" s="25">
        <f t="shared" si="13"/>
        <v>309</v>
      </c>
      <c r="H70" s="19">
        <f t="shared" si="7"/>
        <v>309</v>
      </c>
      <c r="I70" s="26">
        <f t="shared" si="8"/>
        <v>3</v>
      </c>
      <c r="J70" s="4"/>
      <c r="K70" s="4">
        <f t="shared" si="9"/>
        <v>-309</v>
      </c>
      <c r="L70" s="4"/>
      <c r="M70" s="4">
        <f t="shared" si="10"/>
        <v>-309</v>
      </c>
      <c r="N70" s="46">
        <v>56</v>
      </c>
      <c r="O70" s="46">
        <v>46</v>
      </c>
      <c r="P70" s="46">
        <v>0</v>
      </c>
      <c r="Q70" s="46">
        <v>0</v>
      </c>
      <c r="R70" s="46">
        <v>59</v>
      </c>
      <c r="S70" s="46">
        <v>42</v>
      </c>
      <c r="T70" s="35">
        <v>0</v>
      </c>
      <c r="U70" s="35">
        <v>0</v>
      </c>
      <c r="V70" s="46">
        <v>46</v>
      </c>
      <c r="W70" s="46">
        <v>60</v>
      </c>
      <c r="X70" s="35">
        <v>0</v>
      </c>
      <c r="Y70" s="35">
        <v>0</v>
      </c>
      <c r="Z70" s="35">
        <f t="shared" si="1"/>
        <v>161</v>
      </c>
      <c r="AA70" s="35">
        <f t="shared" si="2"/>
        <v>148</v>
      </c>
      <c r="AB70" s="35">
        <f t="shared" si="0"/>
        <v>0</v>
      </c>
      <c r="AC70" s="29">
        <v>0</v>
      </c>
      <c r="AD70" s="29">
        <v>0</v>
      </c>
      <c r="AE70" s="30">
        <v>0</v>
      </c>
      <c r="AF70" s="29">
        <v>1</v>
      </c>
      <c r="AG70" s="29">
        <v>0</v>
      </c>
      <c r="AH70" s="31">
        <v>0</v>
      </c>
      <c r="AI70" s="29">
        <v>1</v>
      </c>
      <c r="AJ70" s="29">
        <v>0</v>
      </c>
      <c r="AK70" s="31">
        <v>0</v>
      </c>
      <c r="AL70" s="31">
        <f t="shared" si="11"/>
        <v>2</v>
      </c>
      <c r="AM70" s="31">
        <v>0</v>
      </c>
      <c r="AN70" s="31">
        <v>0</v>
      </c>
      <c r="AO70" s="31">
        <v>0</v>
      </c>
      <c r="AP70" s="29">
        <v>1</v>
      </c>
      <c r="AQ70" s="31">
        <v>0</v>
      </c>
      <c r="AR70" s="31">
        <v>0</v>
      </c>
      <c r="AS70" s="31">
        <v>0</v>
      </c>
      <c r="AT70" s="31">
        <v>0</v>
      </c>
      <c r="AU70" s="30">
        <v>0</v>
      </c>
      <c r="AV70" s="31">
        <f t="shared" si="3"/>
        <v>1</v>
      </c>
      <c r="AW70" s="31">
        <v>0</v>
      </c>
      <c r="AX70" s="31">
        <v>0</v>
      </c>
      <c r="AY70" s="31">
        <v>0</v>
      </c>
      <c r="AZ70" s="29">
        <v>0</v>
      </c>
      <c r="BA70" s="29">
        <v>0</v>
      </c>
      <c r="BB70" s="31">
        <v>0</v>
      </c>
      <c r="BC70" s="31">
        <v>0</v>
      </c>
      <c r="BD70" s="31">
        <v>0</v>
      </c>
      <c r="BE70" s="31">
        <v>0</v>
      </c>
      <c r="BF70" s="31">
        <f t="shared" si="4"/>
        <v>0</v>
      </c>
      <c r="BG70" s="29">
        <v>39</v>
      </c>
      <c r="BH70" s="29">
        <v>50</v>
      </c>
      <c r="BI70" s="31">
        <f t="shared" si="5"/>
        <v>89</v>
      </c>
      <c r="BJ70" s="29">
        <v>39</v>
      </c>
      <c r="BK70" s="29">
        <v>50</v>
      </c>
      <c r="BL70" s="31">
        <f t="shared" si="6"/>
        <v>89</v>
      </c>
    </row>
    <row r="71" spans="2:64" s="1" customFormat="1" x14ac:dyDescent="0.25">
      <c r="B71" s="73" t="s">
        <v>27</v>
      </c>
      <c r="C71" s="73"/>
      <c r="D71" s="73"/>
      <c r="E71" s="4">
        <v>54</v>
      </c>
      <c r="F71" s="25">
        <v>174</v>
      </c>
      <c r="G71" s="25">
        <f t="shared" si="13"/>
        <v>215</v>
      </c>
      <c r="H71" s="19">
        <f t="shared" si="7"/>
        <v>215</v>
      </c>
      <c r="I71" s="26">
        <f t="shared" si="8"/>
        <v>2</v>
      </c>
      <c r="J71" s="4"/>
      <c r="K71" s="4">
        <f t="shared" si="9"/>
        <v>-215</v>
      </c>
      <c r="L71" s="4"/>
      <c r="M71" s="4">
        <f t="shared" si="10"/>
        <v>-215</v>
      </c>
      <c r="N71" s="46">
        <v>43</v>
      </c>
      <c r="O71" s="46">
        <v>40</v>
      </c>
      <c r="P71" s="46">
        <v>0</v>
      </c>
      <c r="Q71" s="46">
        <v>0</v>
      </c>
      <c r="R71" s="46">
        <v>20</v>
      </c>
      <c r="S71" s="46">
        <v>42</v>
      </c>
      <c r="T71" s="35">
        <v>0</v>
      </c>
      <c r="U71" s="35">
        <v>0</v>
      </c>
      <c r="V71" s="46">
        <v>34</v>
      </c>
      <c r="W71" s="46">
        <v>36</v>
      </c>
      <c r="X71" s="35">
        <v>0</v>
      </c>
      <c r="Y71" s="35">
        <v>0</v>
      </c>
      <c r="Z71" s="35">
        <f t="shared" si="1"/>
        <v>97</v>
      </c>
      <c r="AA71" s="35">
        <f t="shared" si="2"/>
        <v>118</v>
      </c>
      <c r="AB71" s="35">
        <f t="shared" si="0"/>
        <v>0</v>
      </c>
      <c r="AC71" s="29">
        <v>1</v>
      </c>
      <c r="AD71" s="29">
        <v>0</v>
      </c>
      <c r="AE71" s="30">
        <v>0</v>
      </c>
      <c r="AF71" s="29">
        <v>1</v>
      </c>
      <c r="AG71" s="29">
        <v>0</v>
      </c>
      <c r="AH71" s="31">
        <v>0</v>
      </c>
      <c r="AI71" s="29">
        <v>0</v>
      </c>
      <c r="AJ71" s="29">
        <v>0</v>
      </c>
      <c r="AK71" s="31">
        <v>0</v>
      </c>
      <c r="AL71" s="31">
        <f t="shared" si="11"/>
        <v>2</v>
      </c>
      <c r="AM71" s="31">
        <v>0</v>
      </c>
      <c r="AN71" s="31">
        <v>0</v>
      </c>
      <c r="AO71" s="31">
        <v>0</v>
      </c>
      <c r="AP71" s="29">
        <v>0</v>
      </c>
      <c r="AQ71" s="31">
        <v>0</v>
      </c>
      <c r="AR71" s="31">
        <v>0</v>
      </c>
      <c r="AS71" s="31">
        <v>0</v>
      </c>
      <c r="AT71" s="31">
        <v>0</v>
      </c>
      <c r="AU71" s="30">
        <v>0</v>
      </c>
      <c r="AV71" s="31">
        <f t="shared" si="3"/>
        <v>0</v>
      </c>
      <c r="AW71" s="31">
        <v>0</v>
      </c>
      <c r="AX71" s="31">
        <v>0</v>
      </c>
      <c r="AY71" s="31">
        <v>0</v>
      </c>
      <c r="AZ71" s="29">
        <v>0</v>
      </c>
      <c r="BA71" s="29">
        <v>1</v>
      </c>
      <c r="BB71" s="31">
        <v>0</v>
      </c>
      <c r="BC71" s="31">
        <v>0</v>
      </c>
      <c r="BD71" s="31">
        <v>0</v>
      </c>
      <c r="BE71" s="31">
        <v>0</v>
      </c>
      <c r="BF71" s="31">
        <f t="shared" si="4"/>
        <v>1</v>
      </c>
      <c r="BG71" s="29">
        <v>20</v>
      </c>
      <c r="BH71" s="29">
        <v>24</v>
      </c>
      <c r="BI71" s="31">
        <f t="shared" si="5"/>
        <v>44</v>
      </c>
      <c r="BJ71" s="29">
        <v>20</v>
      </c>
      <c r="BK71" s="29">
        <v>24</v>
      </c>
      <c r="BL71" s="31">
        <f t="shared" si="6"/>
        <v>44</v>
      </c>
    </row>
    <row r="72" spans="2:64" s="1" customFormat="1" ht="15" customHeight="1" x14ac:dyDescent="0.25">
      <c r="B72" s="73" t="s">
        <v>28</v>
      </c>
      <c r="C72" s="73"/>
      <c r="D72" s="73"/>
      <c r="E72" s="4">
        <v>55</v>
      </c>
      <c r="F72" s="25">
        <v>297</v>
      </c>
      <c r="G72" s="25">
        <f t="shared" si="13"/>
        <v>313</v>
      </c>
      <c r="H72" s="19">
        <f t="shared" si="7"/>
        <v>313</v>
      </c>
      <c r="I72" s="26">
        <f t="shared" si="8"/>
        <v>6</v>
      </c>
      <c r="J72" s="4"/>
      <c r="K72" s="4">
        <f t="shared" si="9"/>
        <v>-313</v>
      </c>
      <c r="L72" s="4"/>
      <c r="M72" s="4">
        <f t="shared" si="10"/>
        <v>-313</v>
      </c>
      <c r="N72" s="46">
        <v>56</v>
      </c>
      <c r="O72" s="46">
        <v>55</v>
      </c>
      <c r="P72" s="46">
        <v>0</v>
      </c>
      <c r="Q72" s="46">
        <v>0</v>
      </c>
      <c r="R72" s="46">
        <v>48</v>
      </c>
      <c r="S72" s="46">
        <v>56</v>
      </c>
      <c r="T72" s="35">
        <v>0</v>
      </c>
      <c r="U72" s="35">
        <v>0</v>
      </c>
      <c r="V72" s="46">
        <v>51</v>
      </c>
      <c r="W72" s="46">
        <v>47</v>
      </c>
      <c r="X72" s="35">
        <v>0</v>
      </c>
      <c r="Y72" s="35">
        <v>0</v>
      </c>
      <c r="Z72" s="35">
        <f t="shared" si="1"/>
        <v>155</v>
      </c>
      <c r="AA72" s="35">
        <f t="shared" si="2"/>
        <v>158</v>
      </c>
      <c r="AB72" s="35">
        <f t="shared" si="0"/>
        <v>0</v>
      </c>
      <c r="AC72" s="29">
        <v>1</v>
      </c>
      <c r="AD72" s="29">
        <v>0</v>
      </c>
      <c r="AE72" s="30">
        <v>0</v>
      </c>
      <c r="AF72" s="29">
        <v>2</v>
      </c>
      <c r="AG72" s="29">
        <v>0</v>
      </c>
      <c r="AH72" s="31">
        <v>0</v>
      </c>
      <c r="AI72" s="29">
        <v>3</v>
      </c>
      <c r="AJ72" s="29">
        <v>0</v>
      </c>
      <c r="AK72" s="31">
        <v>0</v>
      </c>
      <c r="AL72" s="31">
        <f t="shared" si="11"/>
        <v>6</v>
      </c>
      <c r="AM72" s="31">
        <v>0</v>
      </c>
      <c r="AN72" s="31">
        <v>0</v>
      </c>
      <c r="AO72" s="31">
        <v>0</v>
      </c>
      <c r="AP72" s="29">
        <v>0</v>
      </c>
      <c r="AQ72" s="31">
        <v>0</v>
      </c>
      <c r="AR72" s="31">
        <v>0</v>
      </c>
      <c r="AS72" s="31">
        <v>0</v>
      </c>
      <c r="AT72" s="31">
        <v>0</v>
      </c>
      <c r="AU72" s="30">
        <v>0</v>
      </c>
      <c r="AV72" s="31">
        <f t="shared" si="3"/>
        <v>0</v>
      </c>
      <c r="AW72" s="31">
        <v>0</v>
      </c>
      <c r="AX72" s="31">
        <v>0</v>
      </c>
      <c r="AY72" s="31">
        <v>0</v>
      </c>
      <c r="AZ72" s="29">
        <v>0</v>
      </c>
      <c r="BA72" s="29">
        <v>0</v>
      </c>
      <c r="BB72" s="31">
        <v>0</v>
      </c>
      <c r="BC72" s="31">
        <v>0</v>
      </c>
      <c r="BD72" s="31">
        <v>0</v>
      </c>
      <c r="BE72" s="31">
        <v>0</v>
      </c>
      <c r="BF72" s="31">
        <f t="shared" si="4"/>
        <v>0</v>
      </c>
      <c r="BG72" s="29">
        <v>38</v>
      </c>
      <c r="BH72" s="29">
        <v>45</v>
      </c>
      <c r="BI72" s="31">
        <f t="shared" si="5"/>
        <v>83</v>
      </c>
      <c r="BJ72" s="29">
        <v>38</v>
      </c>
      <c r="BK72" s="29">
        <v>45</v>
      </c>
      <c r="BL72" s="31">
        <f t="shared" si="6"/>
        <v>83</v>
      </c>
    </row>
    <row r="73" spans="2:64" s="1" customFormat="1" x14ac:dyDescent="0.25">
      <c r="B73" s="73" t="s">
        <v>29</v>
      </c>
      <c r="C73" s="73"/>
      <c r="D73" s="73"/>
      <c r="E73" s="4">
        <v>56</v>
      </c>
      <c r="F73" s="25">
        <v>305</v>
      </c>
      <c r="G73" s="25">
        <f t="shared" si="13"/>
        <v>329</v>
      </c>
      <c r="H73" s="19">
        <f t="shared" si="7"/>
        <v>329</v>
      </c>
      <c r="I73" s="26">
        <f t="shared" si="8"/>
        <v>2</v>
      </c>
      <c r="J73" s="4"/>
      <c r="K73" s="4">
        <f t="shared" si="9"/>
        <v>-329</v>
      </c>
      <c r="L73" s="4"/>
      <c r="M73" s="4">
        <f t="shared" si="10"/>
        <v>-329</v>
      </c>
      <c r="N73" s="46">
        <v>56</v>
      </c>
      <c r="O73" s="46">
        <v>73</v>
      </c>
      <c r="P73" s="46">
        <v>0</v>
      </c>
      <c r="Q73" s="46">
        <v>0</v>
      </c>
      <c r="R73" s="47">
        <v>40</v>
      </c>
      <c r="S73" s="47">
        <v>55</v>
      </c>
      <c r="T73" s="35">
        <v>0</v>
      </c>
      <c r="U73" s="35">
        <v>0</v>
      </c>
      <c r="V73" s="47">
        <v>50</v>
      </c>
      <c r="W73" s="47">
        <v>55</v>
      </c>
      <c r="X73" s="35">
        <v>0</v>
      </c>
      <c r="Y73" s="35">
        <v>0</v>
      </c>
      <c r="Z73" s="35">
        <f t="shared" ref="Z73:Z85" si="14">SUM(N73,R73,V73)</f>
        <v>146</v>
      </c>
      <c r="AA73" s="35">
        <f t="shared" ref="AA73:AA85" si="15">SUM(O73,S73,W73)</f>
        <v>183</v>
      </c>
      <c r="AB73" s="35">
        <f t="shared" ref="AB73:AB85" si="16">SUM(P73,Q73,T73,U73,X73,Y73)</f>
        <v>0</v>
      </c>
      <c r="AC73" s="29">
        <v>0</v>
      </c>
      <c r="AD73" s="29">
        <v>0</v>
      </c>
      <c r="AE73" s="30">
        <v>0</v>
      </c>
      <c r="AF73" s="29">
        <v>1</v>
      </c>
      <c r="AG73" s="29">
        <v>1</v>
      </c>
      <c r="AH73" s="31">
        <v>0</v>
      </c>
      <c r="AI73" s="29">
        <v>0</v>
      </c>
      <c r="AJ73" s="29">
        <v>0</v>
      </c>
      <c r="AK73" s="31">
        <v>0</v>
      </c>
      <c r="AL73" s="31">
        <f t="shared" si="11"/>
        <v>2</v>
      </c>
      <c r="AM73" s="31">
        <v>0</v>
      </c>
      <c r="AN73" s="31">
        <v>0</v>
      </c>
      <c r="AO73" s="31">
        <v>0</v>
      </c>
      <c r="AP73" s="29">
        <v>0</v>
      </c>
      <c r="AQ73" s="31">
        <v>0</v>
      </c>
      <c r="AR73" s="31">
        <v>0</v>
      </c>
      <c r="AS73" s="31">
        <v>0</v>
      </c>
      <c r="AT73" s="31">
        <v>0</v>
      </c>
      <c r="AU73" s="30">
        <v>0</v>
      </c>
      <c r="AV73" s="31">
        <f t="shared" ref="AV73:AV85" si="17">SUM(AM73:AN73,AP73:AQ73,AS73:AT73)</f>
        <v>0</v>
      </c>
      <c r="AW73" s="31">
        <v>0</v>
      </c>
      <c r="AX73" s="31">
        <v>0</v>
      </c>
      <c r="AY73" s="31">
        <v>0</v>
      </c>
      <c r="AZ73" s="29">
        <v>0</v>
      </c>
      <c r="BA73" s="29">
        <v>2</v>
      </c>
      <c r="BB73" s="31">
        <v>0</v>
      </c>
      <c r="BC73" s="29">
        <v>2</v>
      </c>
      <c r="BD73" s="31">
        <v>0</v>
      </c>
      <c r="BE73" s="31">
        <v>0</v>
      </c>
      <c r="BF73" s="31">
        <f t="shared" ref="BF73:BF85" si="18">SUM(AW73,AX73,AZ73,BA73,BC73,BD73)</f>
        <v>4</v>
      </c>
      <c r="BG73" s="29">
        <v>29</v>
      </c>
      <c r="BH73" s="29">
        <v>69</v>
      </c>
      <c r="BI73" s="31">
        <f t="shared" ref="BI73:BI85" si="19">SUM(BG73:BH73)</f>
        <v>98</v>
      </c>
      <c r="BJ73" s="29">
        <v>29</v>
      </c>
      <c r="BK73" s="29">
        <v>69</v>
      </c>
      <c r="BL73" s="31">
        <f t="shared" ref="BL73:BL85" si="20">SUM(BJ73:BK73)</f>
        <v>98</v>
      </c>
    </row>
    <row r="74" spans="2:64" s="1" customFormat="1" x14ac:dyDescent="0.25">
      <c r="B74" s="73" t="s">
        <v>30</v>
      </c>
      <c r="C74" s="73"/>
      <c r="D74" s="73"/>
      <c r="E74" s="4">
        <v>57</v>
      </c>
      <c r="F74" s="25">
        <v>135</v>
      </c>
      <c r="G74" s="25">
        <f t="shared" si="13"/>
        <v>142</v>
      </c>
      <c r="H74" s="19">
        <f t="shared" si="7"/>
        <v>142</v>
      </c>
      <c r="I74" s="26">
        <f t="shared" si="8"/>
        <v>1</v>
      </c>
      <c r="J74" s="4"/>
      <c r="K74" s="4">
        <f t="shared" si="9"/>
        <v>-142</v>
      </c>
      <c r="L74" s="4"/>
      <c r="M74" s="4">
        <f t="shared" si="10"/>
        <v>-142</v>
      </c>
      <c r="N74" s="46">
        <v>35</v>
      </c>
      <c r="O74" s="46">
        <v>18</v>
      </c>
      <c r="P74" s="46">
        <v>0</v>
      </c>
      <c r="Q74" s="46">
        <v>0</v>
      </c>
      <c r="R74" s="46">
        <v>28</v>
      </c>
      <c r="S74" s="46">
        <v>15</v>
      </c>
      <c r="T74" s="35">
        <v>0</v>
      </c>
      <c r="U74" s="35">
        <v>0</v>
      </c>
      <c r="V74" s="46">
        <v>22</v>
      </c>
      <c r="W74" s="46">
        <v>24</v>
      </c>
      <c r="X74" s="35">
        <v>0</v>
      </c>
      <c r="Y74" s="35">
        <v>0</v>
      </c>
      <c r="Z74" s="35">
        <f t="shared" si="14"/>
        <v>85</v>
      </c>
      <c r="AA74" s="35">
        <f t="shared" si="15"/>
        <v>57</v>
      </c>
      <c r="AB74" s="35">
        <f t="shared" si="16"/>
        <v>0</v>
      </c>
      <c r="AC74" s="29">
        <v>0</v>
      </c>
      <c r="AD74" s="29">
        <v>0</v>
      </c>
      <c r="AE74" s="30">
        <v>0</v>
      </c>
      <c r="AF74" s="29">
        <v>0</v>
      </c>
      <c r="AG74" s="29">
        <v>0</v>
      </c>
      <c r="AH74" s="31">
        <v>0</v>
      </c>
      <c r="AI74" s="29">
        <v>0</v>
      </c>
      <c r="AJ74" s="29">
        <v>0</v>
      </c>
      <c r="AK74" s="31">
        <v>0</v>
      </c>
      <c r="AL74" s="31">
        <f t="shared" si="11"/>
        <v>0</v>
      </c>
      <c r="AM74" s="31">
        <v>0</v>
      </c>
      <c r="AN74" s="31">
        <v>0</v>
      </c>
      <c r="AO74" s="31">
        <v>0</v>
      </c>
      <c r="AP74" s="29">
        <v>0</v>
      </c>
      <c r="AQ74" s="31">
        <v>0</v>
      </c>
      <c r="AR74" s="31">
        <v>0</v>
      </c>
      <c r="AS74" s="31">
        <v>0</v>
      </c>
      <c r="AT74" s="29">
        <v>1</v>
      </c>
      <c r="AU74" s="30">
        <v>0</v>
      </c>
      <c r="AV74" s="31">
        <f t="shared" si="17"/>
        <v>1</v>
      </c>
      <c r="AW74" s="31">
        <v>0</v>
      </c>
      <c r="AX74" s="31">
        <v>0</v>
      </c>
      <c r="AY74" s="31">
        <v>0</v>
      </c>
      <c r="AZ74" s="29">
        <v>0</v>
      </c>
      <c r="BA74" s="29">
        <v>0</v>
      </c>
      <c r="BB74" s="31">
        <v>0</v>
      </c>
      <c r="BC74" s="29">
        <v>0</v>
      </c>
      <c r="BD74" s="31">
        <v>0</v>
      </c>
      <c r="BE74" s="31">
        <v>0</v>
      </c>
      <c r="BF74" s="31">
        <f t="shared" si="18"/>
        <v>0</v>
      </c>
      <c r="BG74" s="29">
        <v>16</v>
      </c>
      <c r="BH74" s="29">
        <v>27</v>
      </c>
      <c r="BI74" s="31">
        <f t="shared" si="19"/>
        <v>43</v>
      </c>
      <c r="BJ74" s="29">
        <v>16</v>
      </c>
      <c r="BK74" s="29">
        <v>27</v>
      </c>
      <c r="BL74" s="31">
        <f t="shared" si="20"/>
        <v>43</v>
      </c>
    </row>
    <row r="75" spans="2:64" s="1" customFormat="1" ht="15" customHeight="1" x14ac:dyDescent="0.25">
      <c r="B75" s="73" t="s">
        <v>31</v>
      </c>
      <c r="C75" s="73"/>
      <c r="D75" s="73"/>
      <c r="E75" s="4">
        <v>58</v>
      </c>
      <c r="F75" s="25">
        <v>129</v>
      </c>
      <c r="G75" s="25">
        <f t="shared" si="13"/>
        <v>113</v>
      </c>
      <c r="H75" s="19">
        <f t="shared" si="7"/>
        <v>113</v>
      </c>
      <c r="I75" s="26">
        <f t="shared" si="8"/>
        <v>2</v>
      </c>
      <c r="J75" s="4"/>
      <c r="K75" s="4">
        <f t="shared" si="9"/>
        <v>-113</v>
      </c>
      <c r="L75" s="4"/>
      <c r="M75" s="4">
        <f t="shared" si="10"/>
        <v>-113</v>
      </c>
      <c r="N75" s="46">
        <v>14</v>
      </c>
      <c r="O75" s="46">
        <v>12</v>
      </c>
      <c r="P75" s="46">
        <v>0</v>
      </c>
      <c r="Q75" s="46">
        <v>0</v>
      </c>
      <c r="R75" s="46">
        <v>31</v>
      </c>
      <c r="S75" s="46">
        <v>20</v>
      </c>
      <c r="T75" s="35">
        <v>0</v>
      </c>
      <c r="U75" s="35">
        <v>0</v>
      </c>
      <c r="V75" s="46">
        <v>25</v>
      </c>
      <c r="W75" s="46">
        <v>11</v>
      </c>
      <c r="X75" s="35">
        <v>0</v>
      </c>
      <c r="Y75" s="35">
        <v>0</v>
      </c>
      <c r="Z75" s="35">
        <f t="shared" si="14"/>
        <v>70</v>
      </c>
      <c r="AA75" s="35">
        <f t="shared" si="15"/>
        <v>43</v>
      </c>
      <c r="AB75" s="35">
        <f t="shared" si="16"/>
        <v>0</v>
      </c>
      <c r="AC75" s="29">
        <v>0</v>
      </c>
      <c r="AD75" s="29">
        <v>0</v>
      </c>
      <c r="AE75" s="30">
        <v>0</v>
      </c>
      <c r="AF75" s="29">
        <v>0</v>
      </c>
      <c r="AG75" s="29">
        <v>0</v>
      </c>
      <c r="AH75" s="31">
        <v>0</v>
      </c>
      <c r="AI75" s="29">
        <v>0</v>
      </c>
      <c r="AJ75" s="29">
        <v>0</v>
      </c>
      <c r="AK75" s="31">
        <v>0</v>
      </c>
      <c r="AL75" s="31">
        <f t="shared" si="11"/>
        <v>0</v>
      </c>
      <c r="AM75" s="31">
        <v>0</v>
      </c>
      <c r="AN75" s="31">
        <v>0</v>
      </c>
      <c r="AO75" s="31">
        <v>0</v>
      </c>
      <c r="AP75" s="29">
        <v>0</v>
      </c>
      <c r="AQ75" s="31">
        <v>0</v>
      </c>
      <c r="AR75" s="31">
        <v>0</v>
      </c>
      <c r="AS75" s="29">
        <v>2</v>
      </c>
      <c r="AT75" s="29">
        <v>0</v>
      </c>
      <c r="AU75" s="30">
        <v>0</v>
      </c>
      <c r="AV75" s="31">
        <f t="shared" si="17"/>
        <v>2</v>
      </c>
      <c r="AW75" s="31">
        <v>0</v>
      </c>
      <c r="AX75" s="31">
        <v>0</v>
      </c>
      <c r="AY75" s="31">
        <v>0</v>
      </c>
      <c r="AZ75" s="29">
        <v>1</v>
      </c>
      <c r="BA75" s="29">
        <v>0</v>
      </c>
      <c r="BB75" s="31">
        <v>0</v>
      </c>
      <c r="BC75" s="29">
        <v>0</v>
      </c>
      <c r="BD75" s="31">
        <v>0</v>
      </c>
      <c r="BE75" s="31">
        <v>0</v>
      </c>
      <c r="BF75" s="31">
        <f t="shared" si="18"/>
        <v>1</v>
      </c>
      <c r="BG75" s="29">
        <v>23</v>
      </c>
      <c r="BH75" s="29">
        <v>19</v>
      </c>
      <c r="BI75" s="31">
        <f t="shared" si="19"/>
        <v>42</v>
      </c>
      <c r="BJ75" s="29">
        <v>23</v>
      </c>
      <c r="BK75" s="29">
        <v>19</v>
      </c>
      <c r="BL75" s="31">
        <f t="shared" si="20"/>
        <v>42</v>
      </c>
    </row>
    <row r="76" spans="2:64" s="1" customFormat="1" x14ac:dyDescent="0.25">
      <c r="B76" s="73" t="s">
        <v>32</v>
      </c>
      <c r="C76" s="73"/>
      <c r="D76" s="73"/>
      <c r="E76" s="4">
        <v>59</v>
      </c>
      <c r="F76" s="25">
        <v>89</v>
      </c>
      <c r="G76" s="25">
        <f t="shared" si="13"/>
        <v>95</v>
      </c>
      <c r="H76" s="19">
        <f t="shared" si="7"/>
        <v>95</v>
      </c>
      <c r="I76" s="26">
        <f t="shared" si="8"/>
        <v>8</v>
      </c>
      <c r="J76" s="4"/>
      <c r="K76" s="4">
        <f t="shared" si="9"/>
        <v>-95</v>
      </c>
      <c r="L76" s="4"/>
      <c r="M76" s="4">
        <f t="shared" si="10"/>
        <v>-95</v>
      </c>
      <c r="N76" s="46">
        <v>18</v>
      </c>
      <c r="O76" s="46">
        <v>14</v>
      </c>
      <c r="P76" s="46">
        <v>0</v>
      </c>
      <c r="Q76" s="46">
        <v>0</v>
      </c>
      <c r="R76" s="46">
        <v>16</v>
      </c>
      <c r="S76" s="46">
        <v>15</v>
      </c>
      <c r="T76" s="35">
        <v>0</v>
      </c>
      <c r="U76" s="35">
        <v>0</v>
      </c>
      <c r="V76" s="46">
        <v>14</v>
      </c>
      <c r="W76" s="46">
        <v>18</v>
      </c>
      <c r="X76" s="35">
        <v>0</v>
      </c>
      <c r="Y76" s="35">
        <v>0</v>
      </c>
      <c r="Z76" s="35">
        <f t="shared" si="14"/>
        <v>48</v>
      </c>
      <c r="AA76" s="35">
        <f t="shared" si="15"/>
        <v>47</v>
      </c>
      <c r="AB76" s="35">
        <f t="shared" si="16"/>
        <v>0</v>
      </c>
      <c r="AC76" s="29">
        <v>3</v>
      </c>
      <c r="AD76" s="29">
        <v>1</v>
      </c>
      <c r="AE76" s="30">
        <v>0</v>
      </c>
      <c r="AF76" s="29">
        <v>3</v>
      </c>
      <c r="AG76" s="29">
        <v>0</v>
      </c>
      <c r="AH76" s="31">
        <v>0</v>
      </c>
      <c r="AI76" s="29">
        <v>1</v>
      </c>
      <c r="AJ76" s="29">
        <v>0</v>
      </c>
      <c r="AK76" s="31">
        <v>0</v>
      </c>
      <c r="AL76" s="31">
        <f t="shared" si="11"/>
        <v>8</v>
      </c>
      <c r="AM76" s="31">
        <v>0</v>
      </c>
      <c r="AN76" s="31">
        <v>0</v>
      </c>
      <c r="AO76" s="31">
        <v>0</v>
      </c>
      <c r="AP76" s="29">
        <v>0</v>
      </c>
      <c r="AQ76" s="31">
        <v>0</v>
      </c>
      <c r="AR76" s="31">
        <v>0</v>
      </c>
      <c r="AS76" s="29">
        <v>0</v>
      </c>
      <c r="AT76" s="29">
        <v>0</v>
      </c>
      <c r="AU76" s="30">
        <v>0</v>
      </c>
      <c r="AV76" s="31">
        <f t="shared" si="17"/>
        <v>0</v>
      </c>
      <c r="AW76" s="31">
        <v>0</v>
      </c>
      <c r="AX76" s="31">
        <v>0</v>
      </c>
      <c r="AY76" s="31">
        <v>0</v>
      </c>
      <c r="AZ76" s="29">
        <v>0</v>
      </c>
      <c r="BA76" s="29">
        <v>0</v>
      </c>
      <c r="BB76" s="31">
        <v>0</v>
      </c>
      <c r="BC76" s="29">
        <v>0</v>
      </c>
      <c r="BD76" s="31">
        <v>0</v>
      </c>
      <c r="BE76" s="31">
        <v>0</v>
      </c>
      <c r="BF76" s="31">
        <f t="shared" si="18"/>
        <v>0</v>
      </c>
      <c r="BG76" s="29">
        <v>12</v>
      </c>
      <c r="BH76" s="29">
        <v>13</v>
      </c>
      <c r="BI76" s="31">
        <f t="shared" si="19"/>
        <v>25</v>
      </c>
      <c r="BJ76" s="29">
        <v>12</v>
      </c>
      <c r="BK76" s="29">
        <v>13</v>
      </c>
      <c r="BL76" s="31">
        <f t="shared" si="20"/>
        <v>25</v>
      </c>
    </row>
    <row r="77" spans="2:64" s="1" customFormat="1" ht="15" customHeight="1" x14ac:dyDescent="0.25">
      <c r="B77" s="73" t="s">
        <v>33</v>
      </c>
      <c r="C77" s="73"/>
      <c r="D77" s="73"/>
      <c r="E77" s="4">
        <v>60</v>
      </c>
      <c r="F77" s="25">
        <v>577</v>
      </c>
      <c r="G77" s="25">
        <f t="shared" si="13"/>
        <v>645</v>
      </c>
      <c r="H77" s="19">
        <f t="shared" si="7"/>
        <v>645</v>
      </c>
      <c r="I77" s="26">
        <f t="shared" si="8"/>
        <v>7</v>
      </c>
      <c r="J77" s="4"/>
      <c r="K77" s="4">
        <f t="shared" si="9"/>
        <v>-645</v>
      </c>
      <c r="L77" s="4"/>
      <c r="M77" s="4">
        <f t="shared" si="10"/>
        <v>-645</v>
      </c>
      <c r="N77" s="46">
        <v>98</v>
      </c>
      <c r="O77" s="46">
        <v>131</v>
      </c>
      <c r="P77" s="46">
        <v>0</v>
      </c>
      <c r="Q77" s="46">
        <v>0</v>
      </c>
      <c r="R77" s="46">
        <v>84</v>
      </c>
      <c r="S77" s="46">
        <v>119</v>
      </c>
      <c r="T77" s="35">
        <v>0</v>
      </c>
      <c r="U77" s="35">
        <v>0</v>
      </c>
      <c r="V77" s="46">
        <v>104</v>
      </c>
      <c r="W77" s="46">
        <v>109</v>
      </c>
      <c r="X77" s="35">
        <v>0</v>
      </c>
      <c r="Y77" s="35">
        <v>0</v>
      </c>
      <c r="Z77" s="35">
        <f t="shared" si="14"/>
        <v>286</v>
      </c>
      <c r="AA77" s="35">
        <f t="shared" si="15"/>
        <v>359</v>
      </c>
      <c r="AB77" s="35">
        <f t="shared" si="16"/>
        <v>0</v>
      </c>
      <c r="AC77" s="29">
        <v>1</v>
      </c>
      <c r="AD77" s="29">
        <v>0</v>
      </c>
      <c r="AE77" s="30">
        <v>0</v>
      </c>
      <c r="AF77" s="29">
        <v>1</v>
      </c>
      <c r="AG77" s="29">
        <v>1</v>
      </c>
      <c r="AH77" s="31">
        <v>0</v>
      </c>
      <c r="AI77" s="29">
        <v>1</v>
      </c>
      <c r="AJ77" s="29">
        <v>0</v>
      </c>
      <c r="AK77" s="31">
        <v>0</v>
      </c>
      <c r="AL77" s="31">
        <f t="shared" si="11"/>
        <v>4</v>
      </c>
      <c r="AM77" s="31">
        <v>0</v>
      </c>
      <c r="AN77" s="31">
        <v>0</v>
      </c>
      <c r="AO77" s="31">
        <v>0</v>
      </c>
      <c r="AP77" s="29">
        <v>1</v>
      </c>
      <c r="AQ77" s="31">
        <v>0</v>
      </c>
      <c r="AR77" s="31">
        <v>0</v>
      </c>
      <c r="AS77" s="29">
        <v>0</v>
      </c>
      <c r="AT77" s="29">
        <v>2</v>
      </c>
      <c r="AU77" s="30">
        <v>0</v>
      </c>
      <c r="AV77" s="31">
        <f t="shared" si="17"/>
        <v>3</v>
      </c>
      <c r="AW77" s="31">
        <v>0</v>
      </c>
      <c r="AX77" s="31">
        <v>0</v>
      </c>
      <c r="AY77" s="31">
        <v>0</v>
      </c>
      <c r="AZ77" s="29">
        <v>3</v>
      </c>
      <c r="BA77" s="29">
        <v>8</v>
      </c>
      <c r="BB77" s="31">
        <v>0</v>
      </c>
      <c r="BC77" s="29">
        <v>0</v>
      </c>
      <c r="BD77" s="29">
        <v>3</v>
      </c>
      <c r="BE77" s="31">
        <v>0</v>
      </c>
      <c r="BF77" s="31">
        <f t="shared" si="18"/>
        <v>14</v>
      </c>
      <c r="BG77" s="29">
        <v>73</v>
      </c>
      <c r="BH77" s="29">
        <v>105</v>
      </c>
      <c r="BI77" s="31">
        <f t="shared" si="19"/>
        <v>178</v>
      </c>
      <c r="BJ77" s="29">
        <v>73</v>
      </c>
      <c r="BK77" s="29">
        <v>105</v>
      </c>
      <c r="BL77" s="31">
        <f t="shared" si="20"/>
        <v>178</v>
      </c>
    </row>
    <row r="78" spans="2:64" s="1" customFormat="1" x14ac:dyDescent="0.25">
      <c r="B78" s="73" t="s">
        <v>34</v>
      </c>
      <c r="C78" s="73"/>
      <c r="D78" s="73"/>
      <c r="E78" s="4">
        <v>61</v>
      </c>
      <c r="F78" s="25">
        <v>686</v>
      </c>
      <c r="G78" s="25">
        <f t="shared" si="13"/>
        <v>746</v>
      </c>
      <c r="H78" s="19">
        <f t="shared" si="7"/>
        <v>746</v>
      </c>
      <c r="I78" s="26">
        <f t="shared" si="8"/>
        <v>29</v>
      </c>
      <c r="J78" s="4"/>
      <c r="K78" s="4">
        <f t="shared" si="9"/>
        <v>-746</v>
      </c>
      <c r="L78" s="4"/>
      <c r="M78" s="4">
        <f t="shared" si="10"/>
        <v>-746</v>
      </c>
      <c r="N78" s="46">
        <v>133</v>
      </c>
      <c r="O78" s="46">
        <v>140</v>
      </c>
      <c r="P78" s="46">
        <v>0</v>
      </c>
      <c r="Q78" s="46">
        <v>0</v>
      </c>
      <c r="R78" s="46">
        <v>103</v>
      </c>
      <c r="S78" s="46">
        <v>124</v>
      </c>
      <c r="T78" s="35">
        <v>0</v>
      </c>
      <c r="U78" s="35">
        <v>0</v>
      </c>
      <c r="V78" s="46">
        <v>113</v>
      </c>
      <c r="W78" s="46">
        <v>133</v>
      </c>
      <c r="X78" s="35">
        <v>0</v>
      </c>
      <c r="Y78" s="35">
        <v>0</v>
      </c>
      <c r="Z78" s="35">
        <f t="shared" si="14"/>
        <v>349</v>
      </c>
      <c r="AA78" s="35">
        <f t="shared" si="15"/>
        <v>397</v>
      </c>
      <c r="AB78" s="35">
        <f t="shared" si="16"/>
        <v>0</v>
      </c>
      <c r="AC78" s="29">
        <v>11</v>
      </c>
      <c r="AD78" s="29">
        <v>10</v>
      </c>
      <c r="AE78" s="30">
        <v>0</v>
      </c>
      <c r="AF78" s="29">
        <v>3</v>
      </c>
      <c r="AG78" s="29">
        <v>4</v>
      </c>
      <c r="AH78" s="31">
        <v>0</v>
      </c>
      <c r="AI78" s="29">
        <v>0</v>
      </c>
      <c r="AJ78" s="29">
        <v>1</v>
      </c>
      <c r="AK78" s="31">
        <v>0</v>
      </c>
      <c r="AL78" s="31">
        <f t="shared" si="11"/>
        <v>29</v>
      </c>
      <c r="AM78" s="31">
        <v>0</v>
      </c>
      <c r="AN78" s="31">
        <v>0</v>
      </c>
      <c r="AO78" s="31">
        <v>0</v>
      </c>
      <c r="AP78" s="29">
        <v>0</v>
      </c>
      <c r="AQ78" s="31">
        <v>0</v>
      </c>
      <c r="AR78" s="31">
        <v>0</v>
      </c>
      <c r="AS78" s="29">
        <v>0</v>
      </c>
      <c r="AT78" s="29">
        <v>0</v>
      </c>
      <c r="AU78" s="30">
        <v>0</v>
      </c>
      <c r="AV78" s="31">
        <f t="shared" si="17"/>
        <v>0</v>
      </c>
      <c r="AW78" s="31">
        <v>0</v>
      </c>
      <c r="AX78" s="31">
        <v>0</v>
      </c>
      <c r="AY78" s="31">
        <v>0</v>
      </c>
      <c r="AZ78" s="29">
        <v>4</v>
      </c>
      <c r="BA78" s="29">
        <v>5</v>
      </c>
      <c r="BB78" s="31">
        <v>0</v>
      </c>
      <c r="BC78" s="29">
        <v>0</v>
      </c>
      <c r="BD78" s="29">
        <v>1</v>
      </c>
      <c r="BE78" s="31">
        <v>0</v>
      </c>
      <c r="BF78" s="31">
        <f t="shared" si="18"/>
        <v>10</v>
      </c>
      <c r="BG78" s="29">
        <v>87</v>
      </c>
      <c r="BH78" s="29">
        <v>138</v>
      </c>
      <c r="BI78" s="31">
        <f t="shared" si="19"/>
        <v>225</v>
      </c>
      <c r="BJ78" s="29">
        <v>87</v>
      </c>
      <c r="BK78" s="29">
        <v>138</v>
      </c>
      <c r="BL78" s="31">
        <f t="shared" si="20"/>
        <v>225</v>
      </c>
    </row>
    <row r="79" spans="2:64" s="1" customFormat="1" ht="15" customHeight="1" x14ac:dyDescent="0.25">
      <c r="B79" s="73" t="s">
        <v>35</v>
      </c>
      <c r="C79" s="73"/>
      <c r="D79" s="73"/>
      <c r="E79" s="4">
        <v>62</v>
      </c>
      <c r="F79" s="25">
        <v>196</v>
      </c>
      <c r="G79" s="25">
        <f t="shared" si="13"/>
        <v>211</v>
      </c>
      <c r="H79" s="19">
        <f t="shared" si="7"/>
        <v>211</v>
      </c>
      <c r="I79" s="26">
        <f t="shared" si="8"/>
        <v>0</v>
      </c>
      <c r="J79" s="4"/>
      <c r="K79" s="4">
        <f t="shared" si="9"/>
        <v>-211</v>
      </c>
      <c r="L79" s="4"/>
      <c r="M79" s="4">
        <f t="shared" si="10"/>
        <v>-211</v>
      </c>
      <c r="N79" s="46">
        <v>41</v>
      </c>
      <c r="O79" s="46">
        <v>39</v>
      </c>
      <c r="P79" s="46">
        <v>0</v>
      </c>
      <c r="Q79" s="46">
        <v>0</v>
      </c>
      <c r="R79" s="46">
        <v>30</v>
      </c>
      <c r="S79" s="46">
        <v>35</v>
      </c>
      <c r="T79" s="35">
        <v>0</v>
      </c>
      <c r="U79" s="35">
        <v>0</v>
      </c>
      <c r="V79" s="46">
        <v>35</v>
      </c>
      <c r="W79" s="46">
        <v>31</v>
      </c>
      <c r="X79" s="35">
        <v>0</v>
      </c>
      <c r="Y79" s="35">
        <v>0</v>
      </c>
      <c r="Z79" s="35">
        <f t="shared" si="14"/>
        <v>106</v>
      </c>
      <c r="AA79" s="35">
        <f t="shared" si="15"/>
        <v>105</v>
      </c>
      <c r="AB79" s="35">
        <f t="shared" si="16"/>
        <v>0</v>
      </c>
      <c r="AC79" s="29">
        <v>0</v>
      </c>
      <c r="AD79" s="29">
        <v>0</v>
      </c>
      <c r="AE79" s="30">
        <v>0</v>
      </c>
      <c r="AF79" s="29">
        <v>0</v>
      </c>
      <c r="AG79" s="29">
        <v>0</v>
      </c>
      <c r="AH79" s="31">
        <v>0</v>
      </c>
      <c r="AI79" s="29">
        <v>0</v>
      </c>
      <c r="AJ79" s="29">
        <v>0</v>
      </c>
      <c r="AK79" s="31">
        <v>0</v>
      </c>
      <c r="AL79" s="31">
        <f t="shared" si="11"/>
        <v>0</v>
      </c>
      <c r="AM79" s="31">
        <v>0</v>
      </c>
      <c r="AN79" s="31">
        <v>0</v>
      </c>
      <c r="AO79" s="31">
        <v>0</v>
      </c>
      <c r="AP79" s="29">
        <v>0</v>
      </c>
      <c r="AQ79" s="31">
        <v>0</v>
      </c>
      <c r="AR79" s="31">
        <v>0</v>
      </c>
      <c r="AS79" s="29">
        <v>0</v>
      </c>
      <c r="AT79" s="29">
        <v>0</v>
      </c>
      <c r="AU79" s="30">
        <v>0</v>
      </c>
      <c r="AV79" s="31">
        <f t="shared" si="17"/>
        <v>0</v>
      </c>
      <c r="AW79" s="31">
        <v>0</v>
      </c>
      <c r="AX79" s="31">
        <v>0</v>
      </c>
      <c r="AY79" s="31">
        <v>0</v>
      </c>
      <c r="AZ79" s="29">
        <v>0</v>
      </c>
      <c r="BA79" s="29">
        <v>0</v>
      </c>
      <c r="BB79" s="31">
        <v>0</v>
      </c>
      <c r="BC79" s="29">
        <v>0</v>
      </c>
      <c r="BD79" s="29">
        <v>0</v>
      </c>
      <c r="BE79" s="31">
        <v>0</v>
      </c>
      <c r="BF79" s="31">
        <f t="shared" si="18"/>
        <v>0</v>
      </c>
      <c r="BG79" s="29">
        <v>31</v>
      </c>
      <c r="BH79" s="29">
        <v>28</v>
      </c>
      <c r="BI79" s="31">
        <f t="shared" si="19"/>
        <v>59</v>
      </c>
      <c r="BJ79" s="29">
        <v>31</v>
      </c>
      <c r="BK79" s="29">
        <v>28</v>
      </c>
      <c r="BL79" s="31">
        <f t="shared" si="20"/>
        <v>59</v>
      </c>
    </row>
    <row r="80" spans="2:64" s="1" customFormat="1" x14ac:dyDescent="0.25">
      <c r="B80" s="73" t="s">
        <v>37</v>
      </c>
      <c r="C80" s="73"/>
      <c r="D80" s="73"/>
      <c r="E80" s="4">
        <v>63</v>
      </c>
      <c r="F80" s="25">
        <v>154</v>
      </c>
      <c r="G80" s="25">
        <f t="shared" si="13"/>
        <v>156</v>
      </c>
      <c r="H80" s="19">
        <f t="shared" si="7"/>
        <v>156</v>
      </c>
      <c r="I80" s="26">
        <f t="shared" si="8"/>
        <v>6</v>
      </c>
      <c r="J80" s="4"/>
      <c r="K80" s="4">
        <f t="shared" si="9"/>
        <v>-156</v>
      </c>
      <c r="L80" s="4"/>
      <c r="M80" s="4">
        <f t="shared" si="10"/>
        <v>-156</v>
      </c>
      <c r="N80" s="46">
        <v>39</v>
      </c>
      <c r="O80" s="46">
        <v>26</v>
      </c>
      <c r="P80" s="46">
        <v>0</v>
      </c>
      <c r="Q80" s="46">
        <v>0</v>
      </c>
      <c r="R80" s="46">
        <v>21</v>
      </c>
      <c r="S80" s="46">
        <v>18</v>
      </c>
      <c r="T80" s="35">
        <v>0</v>
      </c>
      <c r="U80" s="35">
        <v>0</v>
      </c>
      <c r="V80" s="46">
        <v>30</v>
      </c>
      <c r="W80" s="46">
        <v>22</v>
      </c>
      <c r="X80" s="35">
        <v>0</v>
      </c>
      <c r="Y80" s="35">
        <v>0</v>
      </c>
      <c r="Z80" s="35">
        <f t="shared" si="14"/>
        <v>90</v>
      </c>
      <c r="AA80" s="35">
        <f t="shared" si="15"/>
        <v>66</v>
      </c>
      <c r="AB80" s="35">
        <f t="shared" si="16"/>
        <v>0</v>
      </c>
      <c r="AC80" s="29">
        <v>3</v>
      </c>
      <c r="AD80" s="29">
        <v>0</v>
      </c>
      <c r="AE80" s="30">
        <v>0</v>
      </c>
      <c r="AF80" s="29">
        <v>0</v>
      </c>
      <c r="AG80" s="29">
        <v>0</v>
      </c>
      <c r="AH80" s="31">
        <v>0</v>
      </c>
      <c r="AI80" s="29">
        <v>3</v>
      </c>
      <c r="AJ80" s="29">
        <v>0</v>
      </c>
      <c r="AK80" s="31">
        <v>0</v>
      </c>
      <c r="AL80" s="31">
        <f t="shared" si="11"/>
        <v>6</v>
      </c>
      <c r="AM80" s="31">
        <v>0</v>
      </c>
      <c r="AN80" s="31">
        <v>0</v>
      </c>
      <c r="AO80" s="31">
        <v>0</v>
      </c>
      <c r="AP80" s="29">
        <v>0</v>
      </c>
      <c r="AQ80" s="31">
        <v>0</v>
      </c>
      <c r="AR80" s="31">
        <v>0</v>
      </c>
      <c r="AS80" s="29">
        <v>0</v>
      </c>
      <c r="AT80" s="29">
        <v>0</v>
      </c>
      <c r="AU80" s="30">
        <v>0</v>
      </c>
      <c r="AV80" s="31">
        <f t="shared" si="17"/>
        <v>0</v>
      </c>
      <c r="AW80" s="31">
        <v>0</v>
      </c>
      <c r="AX80" s="31">
        <v>0</v>
      </c>
      <c r="AY80" s="31">
        <v>0</v>
      </c>
      <c r="AZ80" s="29">
        <v>1</v>
      </c>
      <c r="BA80" s="29">
        <v>1</v>
      </c>
      <c r="BB80" s="31">
        <v>0</v>
      </c>
      <c r="BC80" s="29">
        <v>0</v>
      </c>
      <c r="BD80" s="29">
        <v>2</v>
      </c>
      <c r="BE80" s="31">
        <v>0</v>
      </c>
      <c r="BF80" s="31">
        <f t="shared" si="18"/>
        <v>4</v>
      </c>
      <c r="BG80" s="29">
        <v>36</v>
      </c>
      <c r="BH80" s="29">
        <v>30</v>
      </c>
      <c r="BI80" s="31">
        <f t="shared" si="19"/>
        <v>66</v>
      </c>
      <c r="BJ80" s="29">
        <v>36</v>
      </c>
      <c r="BK80" s="29">
        <v>30</v>
      </c>
      <c r="BL80" s="31">
        <f t="shared" si="20"/>
        <v>66</v>
      </c>
    </row>
    <row r="81" spans="2:64" s="1" customFormat="1" x14ac:dyDescent="0.25">
      <c r="B81" s="73" t="s">
        <v>38</v>
      </c>
      <c r="C81" s="73"/>
      <c r="D81" s="73"/>
      <c r="E81" s="4">
        <v>64</v>
      </c>
      <c r="F81" s="25">
        <v>193</v>
      </c>
      <c r="G81" s="25">
        <f t="shared" si="13"/>
        <v>178</v>
      </c>
      <c r="H81" s="19">
        <f t="shared" si="7"/>
        <v>178</v>
      </c>
      <c r="I81" s="26">
        <f t="shared" si="8"/>
        <v>3</v>
      </c>
      <c r="J81" s="4"/>
      <c r="K81" s="4">
        <f t="shared" si="9"/>
        <v>-178</v>
      </c>
      <c r="L81" s="4"/>
      <c r="M81" s="4">
        <f t="shared" si="10"/>
        <v>-178</v>
      </c>
      <c r="N81" s="46">
        <v>28</v>
      </c>
      <c r="O81" s="46">
        <v>28</v>
      </c>
      <c r="P81" s="46">
        <v>0</v>
      </c>
      <c r="Q81" s="46">
        <v>0</v>
      </c>
      <c r="R81" s="46">
        <v>26</v>
      </c>
      <c r="S81" s="46">
        <v>32</v>
      </c>
      <c r="T81" s="35">
        <v>0</v>
      </c>
      <c r="U81" s="35">
        <v>0</v>
      </c>
      <c r="V81" s="46">
        <v>22</v>
      </c>
      <c r="W81" s="46">
        <v>42</v>
      </c>
      <c r="X81" s="35">
        <v>0</v>
      </c>
      <c r="Y81" s="35">
        <v>0</v>
      </c>
      <c r="Z81" s="35">
        <f t="shared" si="14"/>
        <v>76</v>
      </c>
      <c r="AA81" s="35">
        <f t="shared" si="15"/>
        <v>102</v>
      </c>
      <c r="AB81" s="35">
        <f t="shared" si="16"/>
        <v>0</v>
      </c>
      <c r="AC81" s="29">
        <v>0</v>
      </c>
      <c r="AD81" s="29">
        <v>1</v>
      </c>
      <c r="AE81" s="30">
        <v>0</v>
      </c>
      <c r="AF81" s="29">
        <v>2</v>
      </c>
      <c r="AG81" s="29">
        <v>0</v>
      </c>
      <c r="AH81" s="31">
        <v>0</v>
      </c>
      <c r="AI81" s="29">
        <v>0</v>
      </c>
      <c r="AJ81" s="29">
        <v>0</v>
      </c>
      <c r="AK81" s="31">
        <v>0</v>
      </c>
      <c r="AL81" s="31">
        <f t="shared" si="11"/>
        <v>3</v>
      </c>
      <c r="AM81" s="31">
        <v>0</v>
      </c>
      <c r="AN81" s="31">
        <v>0</v>
      </c>
      <c r="AO81" s="31">
        <v>0</v>
      </c>
      <c r="AP81" s="29">
        <v>0</v>
      </c>
      <c r="AQ81" s="31">
        <v>0</v>
      </c>
      <c r="AR81" s="31">
        <v>0</v>
      </c>
      <c r="AS81" s="29">
        <v>0</v>
      </c>
      <c r="AT81" s="29">
        <v>0</v>
      </c>
      <c r="AU81" s="30">
        <v>0</v>
      </c>
      <c r="AV81" s="31">
        <f t="shared" si="17"/>
        <v>0</v>
      </c>
      <c r="AW81" s="31">
        <v>0</v>
      </c>
      <c r="AX81" s="31">
        <v>0</v>
      </c>
      <c r="AY81" s="31">
        <v>0</v>
      </c>
      <c r="AZ81" s="29">
        <v>1</v>
      </c>
      <c r="BA81" s="29">
        <v>0</v>
      </c>
      <c r="BB81" s="31">
        <v>0</v>
      </c>
      <c r="BC81" s="29">
        <v>0</v>
      </c>
      <c r="BD81" s="29">
        <v>2</v>
      </c>
      <c r="BE81" s="31">
        <v>0</v>
      </c>
      <c r="BF81" s="31">
        <f t="shared" si="18"/>
        <v>3</v>
      </c>
      <c r="BG81" s="29">
        <v>25</v>
      </c>
      <c r="BH81" s="29">
        <v>43</v>
      </c>
      <c r="BI81" s="31">
        <f t="shared" si="19"/>
        <v>68</v>
      </c>
      <c r="BJ81" s="29">
        <v>25</v>
      </c>
      <c r="BK81" s="29">
        <v>43</v>
      </c>
      <c r="BL81" s="31">
        <f t="shared" si="20"/>
        <v>68</v>
      </c>
    </row>
    <row r="82" spans="2:64" s="1" customFormat="1" ht="15" customHeight="1" x14ac:dyDescent="0.25">
      <c r="B82" s="73" t="s">
        <v>39</v>
      </c>
      <c r="C82" s="73"/>
      <c r="D82" s="73"/>
      <c r="E82" s="4">
        <v>65</v>
      </c>
      <c r="F82" s="25">
        <v>207</v>
      </c>
      <c r="G82" s="25">
        <f t="shared" si="13"/>
        <v>247</v>
      </c>
      <c r="H82" s="19">
        <f t="shared" si="7"/>
        <v>247</v>
      </c>
      <c r="I82" s="26">
        <f t="shared" si="8"/>
        <v>10</v>
      </c>
      <c r="J82" s="4"/>
      <c r="K82" s="4">
        <f t="shared" si="9"/>
        <v>-247</v>
      </c>
      <c r="L82" s="4"/>
      <c r="M82" s="4">
        <f t="shared" si="10"/>
        <v>-247</v>
      </c>
      <c r="N82" s="46">
        <v>51</v>
      </c>
      <c r="O82" s="46">
        <v>45</v>
      </c>
      <c r="P82" s="46">
        <v>0</v>
      </c>
      <c r="Q82" s="46">
        <v>0</v>
      </c>
      <c r="R82" s="46">
        <v>33</v>
      </c>
      <c r="S82" s="46">
        <v>40</v>
      </c>
      <c r="T82" s="35">
        <v>0</v>
      </c>
      <c r="U82" s="35">
        <v>0</v>
      </c>
      <c r="V82" s="46">
        <v>39</v>
      </c>
      <c r="W82" s="46">
        <v>39</v>
      </c>
      <c r="X82" s="35">
        <v>0</v>
      </c>
      <c r="Y82" s="35">
        <v>0</v>
      </c>
      <c r="Z82" s="35">
        <f t="shared" si="14"/>
        <v>123</v>
      </c>
      <c r="AA82" s="35">
        <f t="shared" si="15"/>
        <v>124</v>
      </c>
      <c r="AB82" s="35">
        <f t="shared" si="16"/>
        <v>0</v>
      </c>
      <c r="AC82" s="29">
        <v>4</v>
      </c>
      <c r="AD82" s="29">
        <v>0</v>
      </c>
      <c r="AE82" s="30">
        <v>0</v>
      </c>
      <c r="AF82" s="29">
        <v>2</v>
      </c>
      <c r="AG82" s="29">
        <v>0</v>
      </c>
      <c r="AH82" s="31">
        <v>0</v>
      </c>
      <c r="AI82" s="29">
        <v>4</v>
      </c>
      <c r="AJ82" s="29">
        <v>0</v>
      </c>
      <c r="AK82" s="31">
        <v>0</v>
      </c>
      <c r="AL82" s="31">
        <f t="shared" si="11"/>
        <v>10</v>
      </c>
      <c r="AM82" s="31">
        <v>0</v>
      </c>
      <c r="AN82" s="31">
        <v>0</v>
      </c>
      <c r="AO82" s="31">
        <v>0</v>
      </c>
      <c r="AP82" s="29">
        <v>0</v>
      </c>
      <c r="AQ82" s="31">
        <v>0</v>
      </c>
      <c r="AR82" s="31">
        <v>0</v>
      </c>
      <c r="AS82" s="29">
        <v>0</v>
      </c>
      <c r="AT82" s="29">
        <v>0</v>
      </c>
      <c r="AU82" s="30">
        <v>0</v>
      </c>
      <c r="AV82" s="31">
        <f t="shared" si="17"/>
        <v>0</v>
      </c>
      <c r="AW82" s="31">
        <v>0</v>
      </c>
      <c r="AX82" s="31">
        <v>0</v>
      </c>
      <c r="AY82" s="31">
        <v>0</v>
      </c>
      <c r="AZ82" s="29">
        <v>0</v>
      </c>
      <c r="BA82" s="29">
        <v>0</v>
      </c>
      <c r="BB82" s="31">
        <v>0</v>
      </c>
      <c r="BC82" s="29">
        <v>0</v>
      </c>
      <c r="BD82" s="29">
        <v>0</v>
      </c>
      <c r="BE82" s="31">
        <v>0</v>
      </c>
      <c r="BF82" s="31">
        <f t="shared" si="18"/>
        <v>0</v>
      </c>
      <c r="BG82" s="29">
        <v>25</v>
      </c>
      <c r="BH82" s="29">
        <v>22</v>
      </c>
      <c r="BI82" s="31">
        <f t="shared" si="19"/>
        <v>47</v>
      </c>
      <c r="BJ82" s="29">
        <v>25</v>
      </c>
      <c r="BK82" s="29">
        <v>22</v>
      </c>
      <c r="BL82" s="31">
        <f t="shared" si="20"/>
        <v>47</v>
      </c>
    </row>
    <row r="83" spans="2:64" s="1" customFormat="1" ht="15" customHeight="1" x14ac:dyDescent="0.25">
      <c r="B83" s="73" t="s">
        <v>40</v>
      </c>
      <c r="C83" s="73"/>
      <c r="D83" s="73"/>
      <c r="E83" s="4">
        <v>66</v>
      </c>
      <c r="F83" s="25">
        <v>244</v>
      </c>
      <c r="G83" s="25">
        <f t="shared" si="13"/>
        <v>331</v>
      </c>
      <c r="H83" s="19">
        <f t="shared" ref="H83:H85" si="21">Z83+AA83</f>
        <v>331</v>
      </c>
      <c r="I83" s="26">
        <f t="shared" ref="I83:I85" si="22">SUM(AC83:AD83,AF83:AG83,AI83:AJ83,AM83:AN83,AP83:AQ83,AS83:AT83)</f>
        <v>5</v>
      </c>
      <c r="J83" s="4"/>
      <c r="K83" s="4">
        <f t="shared" ref="K83:K85" si="23">J83-H83</f>
        <v>-331</v>
      </c>
      <c r="L83" s="4"/>
      <c r="M83" s="4">
        <f t="shared" ref="M83:M85" si="24">L83-H83</f>
        <v>-331</v>
      </c>
      <c r="N83" s="46">
        <v>61</v>
      </c>
      <c r="O83" s="46">
        <v>72</v>
      </c>
      <c r="P83" s="46">
        <v>0</v>
      </c>
      <c r="Q83" s="46">
        <v>0</v>
      </c>
      <c r="R83" s="46">
        <v>50</v>
      </c>
      <c r="S83" s="46">
        <v>53</v>
      </c>
      <c r="T83" s="35">
        <v>0</v>
      </c>
      <c r="U83" s="35">
        <v>0</v>
      </c>
      <c r="V83" s="46">
        <v>47</v>
      </c>
      <c r="W83" s="46">
        <v>48</v>
      </c>
      <c r="X83" s="35">
        <v>0</v>
      </c>
      <c r="Y83" s="35">
        <v>0</v>
      </c>
      <c r="Z83" s="35">
        <f t="shared" si="14"/>
        <v>158</v>
      </c>
      <c r="AA83" s="35">
        <f t="shared" si="15"/>
        <v>173</v>
      </c>
      <c r="AB83" s="35">
        <f t="shared" si="16"/>
        <v>0</v>
      </c>
      <c r="AC83" s="29">
        <v>0</v>
      </c>
      <c r="AD83" s="29">
        <v>0</v>
      </c>
      <c r="AE83" s="30">
        <v>0</v>
      </c>
      <c r="AF83" s="29">
        <v>1</v>
      </c>
      <c r="AG83" s="29">
        <v>0</v>
      </c>
      <c r="AH83" s="31">
        <v>0</v>
      </c>
      <c r="AI83" s="29">
        <v>0</v>
      </c>
      <c r="AJ83" s="29">
        <v>0</v>
      </c>
      <c r="AK83" s="31">
        <v>0</v>
      </c>
      <c r="AL83" s="31">
        <f t="shared" ref="AL83:AL85" si="25">SUM(AC83,AD83,AF83,AG83,AI83,AJ83)</f>
        <v>1</v>
      </c>
      <c r="AM83" s="31">
        <v>0</v>
      </c>
      <c r="AN83" s="31">
        <v>0</v>
      </c>
      <c r="AO83" s="31">
        <v>0</v>
      </c>
      <c r="AP83" s="29">
        <v>2</v>
      </c>
      <c r="AQ83" s="29">
        <v>1</v>
      </c>
      <c r="AR83" s="31">
        <v>0</v>
      </c>
      <c r="AS83" s="29">
        <v>0</v>
      </c>
      <c r="AT83" s="29">
        <v>1</v>
      </c>
      <c r="AU83" s="30">
        <v>0</v>
      </c>
      <c r="AV83" s="31">
        <f t="shared" si="17"/>
        <v>4</v>
      </c>
      <c r="AW83" s="31">
        <v>0</v>
      </c>
      <c r="AX83" s="31">
        <v>0</v>
      </c>
      <c r="AY83" s="31">
        <v>0</v>
      </c>
      <c r="AZ83" s="29">
        <v>0</v>
      </c>
      <c r="BA83" s="29">
        <v>0</v>
      </c>
      <c r="BB83" s="31">
        <v>0</v>
      </c>
      <c r="BC83" s="29">
        <v>0</v>
      </c>
      <c r="BD83" s="29">
        <v>0</v>
      </c>
      <c r="BE83" s="31">
        <v>0</v>
      </c>
      <c r="BF83" s="31">
        <f t="shared" si="18"/>
        <v>0</v>
      </c>
      <c r="BG83" s="29">
        <v>32</v>
      </c>
      <c r="BH83" s="29">
        <v>29</v>
      </c>
      <c r="BI83" s="31">
        <f t="shared" si="19"/>
        <v>61</v>
      </c>
      <c r="BJ83" s="29">
        <v>32</v>
      </c>
      <c r="BK83" s="29">
        <v>29</v>
      </c>
      <c r="BL83" s="31">
        <f t="shared" si="20"/>
        <v>61</v>
      </c>
    </row>
    <row r="84" spans="2:64" s="1" customFormat="1" x14ac:dyDescent="0.25">
      <c r="B84" s="73" t="s">
        <v>41</v>
      </c>
      <c r="C84" s="73"/>
      <c r="D84" s="73"/>
      <c r="E84" s="36">
        <v>67</v>
      </c>
      <c r="F84" s="36">
        <v>215</v>
      </c>
      <c r="G84" s="36">
        <f t="shared" si="13"/>
        <v>318</v>
      </c>
      <c r="H84" s="19">
        <f t="shared" si="21"/>
        <v>318</v>
      </c>
      <c r="I84" s="26">
        <f t="shared" si="22"/>
        <v>13</v>
      </c>
      <c r="J84" s="36"/>
      <c r="K84" s="36">
        <f t="shared" si="23"/>
        <v>-318</v>
      </c>
      <c r="L84" s="36"/>
      <c r="M84" s="36">
        <f t="shared" si="24"/>
        <v>-318</v>
      </c>
      <c r="N84" s="47">
        <v>74</v>
      </c>
      <c r="O84" s="47">
        <v>89</v>
      </c>
      <c r="P84" s="47">
        <v>0</v>
      </c>
      <c r="Q84" s="47">
        <v>0</v>
      </c>
      <c r="R84" s="47">
        <v>46</v>
      </c>
      <c r="S84" s="47">
        <v>47</v>
      </c>
      <c r="T84" s="35">
        <v>0</v>
      </c>
      <c r="U84" s="35">
        <v>0</v>
      </c>
      <c r="V84" s="47">
        <v>38</v>
      </c>
      <c r="W84" s="47">
        <v>24</v>
      </c>
      <c r="X84" s="35">
        <v>0</v>
      </c>
      <c r="Y84" s="35">
        <v>0</v>
      </c>
      <c r="Z84" s="35">
        <f t="shared" si="14"/>
        <v>158</v>
      </c>
      <c r="AA84" s="35">
        <f t="shared" si="15"/>
        <v>160</v>
      </c>
      <c r="AB84" s="35">
        <f t="shared" si="16"/>
        <v>0</v>
      </c>
      <c r="AC84" s="30">
        <v>7</v>
      </c>
      <c r="AD84" s="30">
        <v>5</v>
      </c>
      <c r="AE84" s="30">
        <v>0</v>
      </c>
      <c r="AF84" s="30">
        <v>0</v>
      </c>
      <c r="AG84" s="29">
        <v>0</v>
      </c>
      <c r="AH84" s="31">
        <v>0</v>
      </c>
      <c r="AI84" s="30">
        <v>1</v>
      </c>
      <c r="AJ84" s="29">
        <v>0</v>
      </c>
      <c r="AK84" s="31">
        <v>0</v>
      </c>
      <c r="AL84" s="31">
        <f t="shared" si="25"/>
        <v>13</v>
      </c>
      <c r="AM84" s="31">
        <v>0</v>
      </c>
      <c r="AN84" s="31">
        <v>0</v>
      </c>
      <c r="AO84" s="31">
        <v>0</v>
      </c>
      <c r="AP84" s="30">
        <v>0</v>
      </c>
      <c r="AQ84" s="30">
        <v>0</v>
      </c>
      <c r="AR84" s="31">
        <v>0</v>
      </c>
      <c r="AS84" s="29">
        <v>0</v>
      </c>
      <c r="AT84" s="30">
        <v>0</v>
      </c>
      <c r="AU84" s="30">
        <v>0</v>
      </c>
      <c r="AV84" s="31">
        <f t="shared" si="17"/>
        <v>0</v>
      </c>
      <c r="AW84" s="31">
        <v>0</v>
      </c>
      <c r="AX84" s="31">
        <v>0</v>
      </c>
      <c r="AY84" s="31">
        <v>0</v>
      </c>
      <c r="AZ84" s="30">
        <v>1</v>
      </c>
      <c r="BA84" s="30">
        <v>1</v>
      </c>
      <c r="BB84" s="31">
        <v>0</v>
      </c>
      <c r="BC84" s="29">
        <v>0</v>
      </c>
      <c r="BD84" s="29">
        <v>0</v>
      </c>
      <c r="BE84" s="31">
        <v>0</v>
      </c>
      <c r="BF84" s="31">
        <f t="shared" si="18"/>
        <v>2</v>
      </c>
      <c r="BG84" s="30">
        <v>23</v>
      </c>
      <c r="BH84" s="30">
        <v>37</v>
      </c>
      <c r="BI84" s="31">
        <f t="shared" si="19"/>
        <v>60</v>
      </c>
      <c r="BJ84" s="30">
        <v>23</v>
      </c>
      <c r="BK84" s="30">
        <v>37</v>
      </c>
      <c r="BL84" s="31">
        <f t="shared" si="20"/>
        <v>60</v>
      </c>
    </row>
    <row r="85" spans="2:64" s="1" customFormat="1" x14ac:dyDescent="0.25">
      <c r="B85" s="73" t="s">
        <v>43</v>
      </c>
      <c r="C85" s="73"/>
      <c r="D85" s="73"/>
      <c r="E85" s="4">
        <v>68</v>
      </c>
      <c r="F85" s="25">
        <v>145</v>
      </c>
      <c r="G85" s="25">
        <f t="shared" si="13"/>
        <v>161</v>
      </c>
      <c r="H85" s="19">
        <f t="shared" si="21"/>
        <v>161</v>
      </c>
      <c r="I85" s="26">
        <f t="shared" si="22"/>
        <v>0</v>
      </c>
      <c r="J85" s="4"/>
      <c r="K85" s="4">
        <f t="shared" si="23"/>
        <v>-161</v>
      </c>
      <c r="L85" s="4"/>
      <c r="M85" s="4">
        <f t="shared" si="24"/>
        <v>-161</v>
      </c>
      <c r="N85" s="46">
        <v>34</v>
      </c>
      <c r="O85" s="46">
        <v>29</v>
      </c>
      <c r="P85" s="46">
        <v>0</v>
      </c>
      <c r="Q85" s="46">
        <v>0</v>
      </c>
      <c r="R85" s="46">
        <v>20</v>
      </c>
      <c r="S85" s="46">
        <v>22</v>
      </c>
      <c r="T85" s="35">
        <v>0</v>
      </c>
      <c r="U85" s="35">
        <v>0</v>
      </c>
      <c r="V85" s="46">
        <v>22</v>
      </c>
      <c r="W85" s="46">
        <v>34</v>
      </c>
      <c r="X85" s="35">
        <v>0</v>
      </c>
      <c r="Y85" s="35">
        <v>0</v>
      </c>
      <c r="Z85" s="35">
        <f t="shared" si="14"/>
        <v>76</v>
      </c>
      <c r="AA85" s="35">
        <f t="shared" si="15"/>
        <v>85</v>
      </c>
      <c r="AB85" s="35">
        <f t="shared" si="16"/>
        <v>0</v>
      </c>
      <c r="AC85" s="29">
        <v>0</v>
      </c>
      <c r="AD85" s="29">
        <v>0</v>
      </c>
      <c r="AE85" s="30">
        <v>0</v>
      </c>
      <c r="AF85" s="29">
        <v>0</v>
      </c>
      <c r="AG85" s="29">
        <v>0</v>
      </c>
      <c r="AH85" s="31">
        <v>0</v>
      </c>
      <c r="AI85" s="29">
        <v>0</v>
      </c>
      <c r="AJ85" s="29">
        <v>0</v>
      </c>
      <c r="AK85" s="31">
        <v>0</v>
      </c>
      <c r="AL85" s="31">
        <f t="shared" si="25"/>
        <v>0</v>
      </c>
      <c r="AM85" s="31">
        <v>0</v>
      </c>
      <c r="AN85" s="31">
        <v>0</v>
      </c>
      <c r="AO85" s="31">
        <v>0</v>
      </c>
      <c r="AP85" s="30">
        <v>0</v>
      </c>
      <c r="AQ85" s="29">
        <v>0</v>
      </c>
      <c r="AR85" s="31">
        <v>0</v>
      </c>
      <c r="AS85" s="29">
        <v>0</v>
      </c>
      <c r="AT85" s="30">
        <v>0</v>
      </c>
      <c r="AU85" s="30">
        <v>0</v>
      </c>
      <c r="AV85" s="31">
        <f t="shared" si="17"/>
        <v>0</v>
      </c>
      <c r="AW85" s="31">
        <v>0</v>
      </c>
      <c r="AX85" s="31">
        <v>0</v>
      </c>
      <c r="AY85" s="31">
        <v>0</v>
      </c>
      <c r="AZ85" s="29">
        <v>0</v>
      </c>
      <c r="BA85" s="29">
        <v>0</v>
      </c>
      <c r="BB85" s="31">
        <v>0</v>
      </c>
      <c r="BC85" s="29">
        <v>0</v>
      </c>
      <c r="BD85" s="29">
        <v>0</v>
      </c>
      <c r="BE85" s="31">
        <v>0</v>
      </c>
      <c r="BF85" s="31">
        <f t="shared" si="18"/>
        <v>0</v>
      </c>
      <c r="BG85" s="29">
        <v>29</v>
      </c>
      <c r="BH85" s="29">
        <v>18</v>
      </c>
      <c r="BI85" s="31">
        <f t="shared" si="19"/>
        <v>47</v>
      </c>
      <c r="BJ85" s="29">
        <v>29</v>
      </c>
      <c r="BK85" s="29">
        <v>18</v>
      </c>
      <c r="BL85" s="31">
        <f t="shared" si="20"/>
        <v>47</v>
      </c>
    </row>
    <row r="86" spans="2:64" x14ac:dyDescent="0.25">
      <c r="E86" s="5"/>
      <c r="F86" s="5"/>
      <c r="G86" s="5"/>
      <c r="H86" s="17"/>
      <c r="I86" s="11"/>
      <c r="J86" s="6"/>
      <c r="K86" s="6"/>
      <c r="L86" s="6"/>
      <c r="M86" s="6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</row>
    <row r="87" spans="2:64" ht="18.75" x14ac:dyDescent="0.25">
      <c r="B87" s="75" t="s">
        <v>36</v>
      </c>
      <c r="C87" s="75"/>
      <c r="D87" s="75"/>
      <c r="E87" s="21"/>
      <c r="F87" s="20">
        <f>SUM(F8:F85)</f>
        <v>33406</v>
      </c>
      <c r="G87" s="20">
        <f>SUM(G8:G85)</f>
        <v>36333</v>
      </c>
      <c r="H87" s="53">
        <f>SUM(H8:H85)</f>
        <v>36333</v>
      </c>
      <c r="I87" s="53">
        <f t="shared" ref="I87:M87" si="26">SUM(I8:I85)</f>
        <v>699</v>
      </c>
      <c r="J87" s="53">
        <f t="shared" si="26"/>
        <v>0</v>
      </c>
      <c r="K87" s="53">
        <f t="shared" si="26"/>
        <v>-32399</v>
      </c>
      <c r="L87" s="53">
        <f t="shared" si="26"/>
        <v>0</v>
      </c>
      <c r="M87" s="53">
        <f t="shared" si="26"/>
        <v>-32399</v>
      </c>
      <c r="N87" s="53">
        <f>SUM(N8:N85)</f>
        <v>6556</v>
      </c>
      <c r="O87" s="53">
        <f t="shared" ref="O87:AA87" si="27">SUM(O8:O85)</f>
        <v>6994</v>
      </c>
      <c r="P87" s="53">
        <f>SUM(P8:P85)</f>
        <v>122</v>
      </c>
      <c r="Q87" s="53">
        <f t="shared" si="27"/>
        <v>172</v>
      </c>
      <c r="R87" s="53">
        <f t="shared" si="27"/>
        <v>5606</v>
      </c>
      <c r="S87" s="53">
        <f t="shared" si="27"/>
        <v>6229</v>
      </c>
      <c r="T87" s="53">
        <f>SUM(T8:T85)</f>
        <v>98</v>
      </c>
      <c r="U87" s="53">
        <f t="shared" si="27"/>
        <v>105</v>
      </c>
      <c r="V87" s="53">
        <f t="shared" si="27"/>
        <v>5024</v>
      </c>
      <c r="W87" s="53">
        <f t="shared" si="27"/>
        <v>5924</v>
      </c>
      <c r="X87" s="53">
        <f>SUM(X8:X85)</f>
        <v>112</v>
      </c>
      <c r="Y87" s="53">
        <f t="shared" si="27"/>
        <v>105</v>
      </c>
      <c r="Z87" s="53">
        <f t="shared" si="27"/>
        <v>17186</v>
      </c>
      <c r="AA87" s="53">
        <f t="shared" si="27"/>
        <v>19147</v>
      </c>
      <c r="AB87" s="53">
        <f>SUM(AB8:AB85)</f>
        <v>714</v>
      </c>
      <c r="AC87" s="53">
        <f>SUM(AC8:AC85)</f>
        <v>280</v>
      </c>
      <c r="AD87" s="53">
        <f t="shared" ref="AD87:AK87" si="28">SUM(AD8:AD85)</f>
        <v>150</v>
      </c>
      <c r="AE87" s="53">
        <f t="shared" si="28"/>
        <v>29</v>
      </c>
      <c r="AF87" s="53">
        <f t="shared" si="28"/>
        <v>161</v>
      </c>
      <c r="AG87" s="53">
        <f t="shared" si="28"/>
        <v>93</v>
      </c>
      <c r="AH87" s="53">
        <f t="shared" si="28"/>
        <v>8</v>
      </c>
      <c r="AI87" s="53">
        <f t="shared" si="28"/>
        <v>75</v>
      </c>
      <c r="AJ87" s="53">
        <f t="shared" si="28"/>
        <v>35</v>
      </c>
      <c r="AK87" s="53">
        <f t="shared" si="28"/>
        <v>3</v>
      </c>
      <c r="AL87" s="56">
        <f>SUM(AL8:AL85)</f>
        <v>588</v>
      </c>
      <c r="AM87" s="53">
        <f>SUM(AM8:AM85)</f>
        <v>9</v>
      </c>
      <c r="AN87" s="53">
        <f t="shared" ref="AN87:AU87" si="29">SUM(AN8:AN85)</f>
        <v>5</v>
      </c>
      <c r="AO87" s="53">
        <f t="shared" si="29"/>
        <v>2</v>
      </c>
      <c r="AP87" s="53">
        <f t="shared" si="29"/>
        <v>51</v>
      </c>
      <c r="AQ87" s="53">
        <f t="shared" si="29"/>
        <v>59</v>
      </c>
      <c r="AR87" s="53">
        <f t="shared" si="29"/>
        <v>2</v>
      </c>
      <c r="AS87" s="53">
        <f t="shared" si="29"/>
        <v>19</v>
      </c>
      <c r="AT87" s="53">
        <f t="shared" si="29"/>
        <v>32</v>
      </c>
      <c r="AU87" s="53">
        <f t="shared" si="29"/>
        <v>2</v>
      </c>
      <c r="AV87" s="56">
        <f>SUM(AV8:AV85)</f>
        <v>175</v>
      </c>
      <c r="AW87" s="53">
        <f>SUM(AW8:AW85)</f>
        <v>1</v>
      </c>
      <c r="AX87" s="53">
        <f t="shared" ref="AX87:BE87" si="30">SUM(AX8:AX85)</f>
        <v>3</v>
      </c>
      <c r="AY87" s="53">
        <f t="shared" si="30"/>
        <v>0</v>
      </c>
      <c r="AZ87" s="53">
        <f t="shared" si="30"/>
        <v>80</v>
      </c>
      <c r="BA87" s="53">
        <f t="shared" si="30"/>
        <v>86</v>
      </c>
      <c r="BB87" s="53">
        <f t="shared" si="30"/>
        <v>0</v>
      </c>
      <c r="BC87" s="53">
        <f t="shared" si="30"/>
        <v>19</v>
      </c>
      <c r="BD87" s="53">
        <f t="shared" si="30"/>
        <v>29</v>
      </c>
      <c r="BE87" s="53">
        <f t="shared" si="30"/>
        <v>1</v>
      </c>
      <c r="BF87" s="56">
        <f>SUM(BF8:BF85)</f>
        <v>218</v>
      </c>
      <c r="BG87" s="53">
        <f t="shared" ref="BG87:BL87" si="31">SUM(BG8:BG85)</f>
        <v>4349</v>
      </c>
      <c r="BH87" s="53">
        <f t="shared" si="31"/>
        <v>5245</v>
      </c>
      <c r="BI87" s="53">
        <f t="shared" si="31"/>
        <v>9594</v>
      </c>
      <c r="BJ87" s="53">
        <f t="shared" si="31"/>
        <v>4534</v>
      </c>
      <c r="BK87" s="53">
        <f t="shared" si="31"/>
        <v>5484</v>
      </c>
      <c r="BL87" s="53">
        <f t="shared" si="31"/>
        <v>10018</v>
      </c>
    </row>
    <row r="88" spans="2:64" s="34" customFormat="1" ht="18.75" hidden="1" x14ac:dyDescent="0.25">
      <c r="B88" s="49"/>
      <c r="C88" s="49"/>
      <c r="D88" s="49"/>
      <c r="E88" s="50"/>
      <c r="F88" s="51"/>
      <c r="G88" s="51"/>
      <c r="H88" s="52"/>
      <c r="I88" s="52"/>
      <c r="J88" s="52"/>
      <c r="K88" s="52"/>
      <c r="L88" s="52"/>
      <c r="M88" s="52"/>
      <c r="N88" s="100">
        <f>SUM(N87:O87)</f>
        <v>13550</v>
      </c>
      <c r="O88" s="100"/>
      <c r="P88" s="100">
        <f t="shared" ref="P88" si="32">SUM(P87:Q87)</f>
        <v>294</v>
      </c>
      <c r="Q88" s="100"/>
      <c r="R88" s="100">
        <f t="shared" ref="R88" si="33">SUM(R87:S87)</f>
        <v>11835</v>
      </c>
      <c r="S88" s="100"/>
      <c r="T88" s="100">
        <f t="shared" ref="T88" si="34">SUM(T87:U87)</f>
        <v>203</v>
      </c>
      <c r="U88" s="100"/>
      <c r="V88" s="100">
        <f t="shared" ref="V88" si="35">SUM(V87:W87)</f>
        <v>10948</v>
      </c>
      <c r="W88" s="100"/>
      <c r="X88" s="100">
        <f t="shared" ref="X88" si="36">SUM(X87:Y87)</f>
        <v>217</v>
      </c>
      <c r="Y88" s="100"/>
      <c r="Z88" s="52"/>
      <c r="AA88" s="52"/>
      <c r="AB88" s="52"/>
      <c r="AC88" s="52"/>
      <c r="AD88" s="52"/>
      <c r="AE88" s="52"/>
      <c r="AF88" s="52"/>
      <c r="AG88" s="52"/>
      <c r="AH88" s="52"/>
      <c r="AI88" s="52"/>
      <c r="AJ88" s="52"/>
      <c r="AK88" s="52"/>
      <c r="AL88" s="52"/>
      <c r="AM88" s="52"/>
      <c r="AN88" s="52"/>
      <c r="AO88" s="52"/>
      <c r="AP88" s="52"/>
      <c r="AQ88" s="52"/>
      <c r="AR88" s="52"/>
      <c r="AS88" s="53">
        <f t="shared" ref="AS88" si="37">SUM(AS9:AS86)</f>
        <v>19</v>
      </c>
      <c r="AT88" s="52"/>
      <c r="AU88" s="52"/>
      <c r="AV88" s="52"/>
      <c r="AW88" s="52"/>
      <c r="AX88" s="52"/>
      <c r="AY88" s="52"/>
      <c r="AZ88" s="52"/>
      <c r="BA88" s="52"/>
      <c r="BB88" s="52"/>
      <c r="BC88" s="53">
        <f t="shared" ref="BC88" si="38">SUM(BC9:BC86)</f>
        <v>18</v>
      </c>
      <c r="BD88" s="52"/>
      <c r="BE88" s="52"/>
      <c r="BF88" s="52"/>
      <c r="BG88" s="52"/>
      <c r="BH88" s="52"/>
      <c r="BI88" s="52"/>
      <c r="BJ88" s="52"/>
      <c r="BK88" s="52"/>
      <c r="BL88" s="52"/>
    </row>
    <row r="89" spans="2:64" s="34" customFormat="1" ht="18.75" hidden="1" x14ac:dyDescent="0.25">
      <c r="B89" s="49"/>
      <c r="C89" s="49"/>
      <c r="D89" s="49"/>
      <c r="E89" s="50"/>
      <c r="F89" s="51"/>
      <c r="G89" s="51"/>
      <c r="H89" s="52"/>
      <c r="I89" s="52"/>
      <c r="J89" s="52"/>
      <c r="K89" s="52"/>
      <c r="L89" s="52"/>
      <c r="M89" s="52"/>
      <c r="N89" s="52"/>
      <c r="O89" s="52"/>
      <c r="P89" s="52"/>
      <c r="Q89" s="52"/>
      <c r="R89" s="100">
        <f>SUM(N88,R88,V88)</f>
        <v>36333</v>
      </c>
      <c r="S89" s="100"/>
      <c r="T89" s="100">
        <f>SUM(P88,T88,X88)</f>
        <v>714</v>
      </c>
      <c r="U89" s="100"/>
      <c r="V89" s="52"/>
      <c r="W89" s="52"/>
      <c r="X89" s="52"/>
      <c r="Y89" s="52"/>
      <c r="Z89" s="52"/>
      <c r="AA89" s="52"/>
      <c r="AB89" s="52"/>
      <c r="AC89" s="52"/>
      <c r="AD89" s="52"/>
      <c r="AE89" s="52"/>
      <c r="AF89" s="52"/>
      <c r="AG89" s="52"/>
      <c r="AH89" s="52"/>
      <c r="AI89" s="52"/>
      <c r="AJ89" s="52"/>
      <c r="AK89" s="52"/>
      <c r="AL89" s="52"/>
      <c r="AM89" s="52"/>
      <c r="AN89" s="52"/>
      <c r="AO89" s="52"/>
      <c r="AP89" s="52"/>
      <c r="AQ89" s="52"/>
      <c r="AR89" s="52"/>
      <c r="AS89" s="54">
        <f t="shared" ref="AS89" si="39">SUM(AS10:AS87)</f>
        <v>35</v>
      </c>
      <c r="AT89" s="52"/>
      <c r="AU89" s="52"/>
      <c r="AV89" s="52"/>
      <c r="AW89" s="52"/>
      <c r="AX89" s="52"/>
      <c r="AY89" s="52"/>
      <c r="AZ89" s="52"/>
      <c r="BA89" s="52"/>
      <c r="BB89" s="52"/>
      <c r="BC89" s="54">
        <f t="shared" ref="BC89" si="40">SUM(BC10:BC87)</f>
        <v>37</v>
      </c>
      <c r="BD89" s="52"/>
      <c r="BE89" s="52"/>
      <c r="BF89" s="52"/>
      <c r="BG89" s="52"/>
      <c r="BH89" s="52"/>
      <c r="BI89" s="52"/>
      <c r="BJ89" s="52"/>
      <c r="BK89" s="52"/>
      <c r="BL89" s="52"/>
    </row>
    <row r="90" spans="2:64" ht="15.75" x14ac:dyDescent="0.25">
      <c r="H90" s="14" t="e">
        <f>SUM(#REF!)</f>
        <v>#REF!</v>
      </c>
      <c r="J90" s="7"/>
      <c r="K90" s="7"/>
      <c r="L90" s="7"/>
      <c r="M90" s="7"/>
      <c r="N90" s="8" t="s">
        <v>66</v>
      </c>
      <c r="AC90" s="8" t="s">
        <v>66</v>
      </c>
      <c r="AM90" s="8" t="s">
        <v>66</v>
      </c>
      <c r="AS90" s="52"/>
      <c r="AT90" s="55"/>
      <c r="AW90" s="8" t="s">
        <v>66</v>
      </c>
      <c r="BC90" s="52"/>
      <c r="BG90" s="8" t="s">
        <v>66</v>
      </c>
      <c r="BJ90" s="37" t="s">
        <v>66</v>
      </c>
    </row>
    <row r="91" spans="2:64" ht="87" customHeight="1" x14ac:dyDescent="0.25">
      <c r="B91" s="76" t="s">
        <v>77</v>
      </c>
      <c r="C91" s="77"/>
      <c r="D91" s="77"/>
      <c r="E91" s="77"/>
      <c r="H91" s="14">
        <v>36360</v>
      </c>
      <c r="J91" s="7" t="e">
        <f>H87-H90</f>
        <v>#REF!</v>
      </c>
      <c r="K91" s="7"/>
      <c r="L91" s="7"/>
      <c r="M91" s="7"/>
      <c r="N91" s="58"/>
      <c r="O91" s="58"/>
      <c r="R91" s="59"/>
      <c r="S91" s="59"/>
      <c r="T91" s="37"/>
      <c r="U91" s="37"/>
      <c r="V91" s="59"/>
      <c r="W91" s="59"/>
      <c r="X91" s="37"/>
      <c r="Z91" s="58"/>
      <c r="AA91" s="58"/>
      <c r="AB91" s="43"/>
      <c r="AF91" s="58"/>
      <c r="AG91" s="58"/>
      <c r="AS91" s="52"/>
      <c r="AT91" s="55"/>
      <c r="BC91" s="52"/>
    </row>
    <row r="92" spans="2:64" ht="15.75" x14ac:dyDescent="0.25">
      <c r="H92" s="14"/>
      <c r="J92" s="7" t="s">
        <v>67</v>
      </c>
      <c r="K92" s="7">
        <v>411</v>
      </c>
      <c r="L92" s="7"/>
      <c r="M92" s="7"/>
      <c r="N92" s="58"/>
      <c r="O92" s="58"/>
      <c r="R92" s="58"/>
      <c r="S92" s="58"/>
      <c r="T92" s="48"/>
      <c r="U92" s="37"/>
      <c r="V92" s="59"/>
      <c r="W92" s="59"/>
      <c r="X92" s="48"/>
      <c r="Z92" s="59"/>
      <c r="AA92" s="59"/>
      <c r="AS92" s="52"/>
      <c r="AT92" s="55"/>
      <c r="BC92" s="52"/>
    </row>
    <row r="93" spans="2:64" ht="15" customHeight="1" x14ac:dyDescent="0.25">
      <c r="H93" s="14" t="s">
        <v>68</v>
      </c>
      <c r="J93" s="7"/>
      <c r="K93" s="7"/>
      <c r="L93" s="7"/>
      <c r="M93" s="7"/>
      <c r="R93" s="57"/>
      <c r="S93" s="57"/>
      <c r="T93" s="37"/>
      <c r="U93" s="37"/>
      <c r="V93" s="37"/>
      <c r="W93" s="37"/>
      <c r="X93" s="37"/>
      <c r="AS93" s="52"/>
      <c r="AT93" s="55"/>
      <c r="BC93" s="52"/>
    </row>
    <row r="94" spans="2:64" ht="15" customHeight="1" x14ac:dyDescent="0.25">
      <c r="H94" s="14" t="s">
        <v>69</v>
      </c>
      <c r="J94" s="7"/>
      <c r="K94" s="7"/>
      <c r="L94" s="7"/>
      <c r="M94" s="7"/>
      <c r="R94" s="57"/>
      <c r="S94" s="57"/>
      <c r="AS94" s="52"/>
      <c r="AT94" s="55"/>
      <c r="BC94" s="52"/>
    </row>
    <row r="95" spans="2:64" ht="15" customHeight="1" x14ac:dyDescent="0.25">
      <c r="H95" s="14" t="s">
        <v>70</v>
      </c>
      <c r="J95" s="7"/>
      <c r="K95" s="7"/>
      <c r="L95" s="7"/>
      <c r="M95" s="7"/>
      <c r="R95" s="48"/>
      <c r="AS95" s="52"/>
      <c r="AT95" s="55"/>
      <c r="BC95" s="52"/>
    </row>
    <row r="96" spans="2:64" ht="15" customHeight="1" x14ac:dyDescent="0.25">
      <c r="H96" s="14"/>
      <c r="J96" s="7"/>
      <c r="K96" s="7"/>
      <c r="L96" s="7"/>
      <c r="M96" s="7"/>
      <c r="BC96" s="55"/>
    </row>
    <row r="97" spans="8:13" ht="15" customHeight="1" x14ac:dyDescent="0.25">
      <c r="H97" s="14"/>
      <c r="J97" s="7"/>
      <c r="K97" s="7"/>
      <c r="L97" s="7"/>
      <c r="M97" s="7"/>
    </row>
    <row r="98" spans="8:13" ht="15" customHeight="1" x14ac:dyDescent="0.25">
      <c r="H98" s="15">
        <v>2587</v>
      </c>
      <c r="J98" s="7"/>
      <c r="K98" s="7"/>
      <c r="L98" s="7"/>
      <c r="M98" s="7"/>
    </row>
    <row r="99" spans="8:13" ht="15" customHeight="1" x14ac:dyDescent="0.25">
      <c r="H99" s="15">
        <v>1264</v>
      </c>
      <c r="J99" s="7"/>
      <c r="K99" s="7"/>
      <c r="L99" s="7"/>
      <c r="M99" s="7"/>
    </row>
    <row r="100" spans="8:13" ht="15" customHeight="1" x14ac:dyDescent="0.25">
      <c r="H100" s="15">
        <v>1214</v>
      </c>
      <c r="J100" s="7"/>
      <c r="K100" s="7"/>
      <c r="L100" s="7"/>
      <c r="M100" s="7"/>
    </row>
    <row r="101" spans="8:13" ht="15" customHeight="1" x14ac:dyDescent="0.25">
      <c r="H101" s="15">
        <v>1824</v>
      </c>
      <c r="J101" s="7"/>
      <c r="K101" s="7"/>
      <c r="L101" s="7"/>
      <c r="M101" s="7"/>
    </row>
    <row r="102" spans="8:13" ht="15" customHeight="1" x14ac:dyDescent="0.25">
      <c r="H102" s="15">
        <v>989</v>
      </c>
      <c r="J102" s="7"/>
      <c r="K102" s="7"/>
      <c r="L102" s="7"/>
      <c r="M102" s="7"/>
    </row>
    <row r="103" spans="8:13" ht="15" customHeight="1" x14ac:dyDescent="0.25">
      <c r="H103" s="15">
        <v>957</v>
      </c>
      <c r="J103" s="7"/>
      <c r="K103" s="7"/>
      <c r="L103" s="7"/>
      <c r="M103" s="7"/>
    </row>
    <row r="104" spans="8:13" ht="15" customHeight="1" x14ac:dyDescent="0.25">
      <c r="H104" s="15">
        <v>1472</v>
      </c>
      <c r="J104" s="7"/>
      <c r="K104" s="7"/>
      <c r="L104" s="7"/>
      <c r="M104" s="7"/>
    </row>
    <row r="105" spans="8:13" ht="15" customHeight="1" x14ac:dyDescent="0.25">
      <c r="H105" s="15">
        <v>1116</v>
      </c>
      <c r="J105" s="7"/>
      <c r="K105" s="7"/>
      <c r="L105" s="7"/>
      <c r="M105" s="7"/>
    </row>
    <row r="106" spans="8:13" ht="15" customHeight="1" x14ac:dyDescent="0.25">
      <c r="H106" s="15">
        <v>459</v>
      </c>
      <c r="J106" s="7"/>
      <c r="K106" s="7"/>
      <c r="L106" s="7"/>
      <c r="M106" s="7"/>
    </row>
    <row r="107" spans="8:13" ht="15" customHeight="1" x14ac:dyDescent="0.25">
      <c r="H107" s="15">
        <v>187</v>
      </c>
      <c r="J107" s="7"/>
      <c r="K107" s="7"/>
      <c r="L107" s="7"/>
      <c r="M107" s="7"/>
    </row>
    <row r="108" spans="8:13" ht="15" customHeight="1" x14ac:dyDescent="0.25">
      <c r="H108" s="15">
        <v>718</v>
      </c>
      <c r="J108" s="7"/>
      <c r="K108" s="7"/>
      <c r="L108" s="7"/>
      <c r="M108" s="7"/>
    </row>
    <row r="109" spans="8:13" ht="15" customHeight="1" x14ac:dyDescent="0.25">
      <c r="H109" s="15">
        <v>723</v>
      </c>
      <c r="J109" s="7"/>
      <c r="K109" s="7"/>
      <c r="L109" s="7"/>
      <c r="M109" s="7"/>
    </row>
    <row r="110" spans="8:13" ht="15" customHeight="1" x14ac:dyDescent="0.25">
      <c r="H110" s="15">
        <v>693</v>
      </c>
      <c r="J110" s="7"/>
      <c r="K110" s="7"/>
      <c r="L110" s="7"/>
      <c r="M110" s="7"/>
    </row>
    <row r="111" spans="8:13" ht="15" customHeight="1" x14ac:dyDescent="0.25">
      <c r="H111" s="15">
        <v>220</v>
      </c>
      <c r="J111" s="7"/>
      <c r="K111" s="7"/>
      <c r="L111" s="7"/>
      <c r="M111" s="7"/>
    </row>
    <row r="112" spans="8:13" ht="15" customHeight="1" x14ac:dyDescent="0.25">
      <c r="H112" s="15">
        <v>700</v>
      </c>
      <c r="J112" s="7"/>
      <c r="K112" s="7"/>
      <c r="L112" s="7"/>
      <c r="M112" s="7"/>
    </row>
    <row r="113" spans="8:13" ht="15" customHeight="1" x14ac:dyDescent="0.25">
      <c r="H113" s="15">
        <v>511</v>
      </c>
      <c r="J113" s="7"/>
      <c r="K113" s="7"/>
      <c r="L113" s="7"/>
      <c r="M113" s="7"/>
    </row>
    <row r="114" spans="8:13" ht="15" customHeight="1" x14ac:dyDescent="0.25">
      <c r="H114" s="15">
        <v>349</v>
      </c>
      <c r="J114" s="7"/>
      <c r="K114" s="7"/>
      <c r="L114" s="7"/>
      <c r="M114" s="7"/>
    </row>
    <row r="115" spans="8:13" ht="15" customHeight="1" x14ac:dyDescent="0.25">
      <c r="H115" s="15">
        <v>193</v>
      </c>
      <c r="J115" s="7"/>
      <c r="K115" s="7"/>
      <c r="L115" s="7"/>
      <c r="M115" s="7"/>
    </row>
    <row r="116" spans="8:13" ht="15" customHeight="1" x14ac:dyDescent="0.25">
      <c r="H116" s="15">
        <v>303</v>
      </c>
      <c r="J116" s="7"/>
      <c r="K116" s="7"/>
      <c r="L116" s="7"/>
      <c r="M116" s="7"/>
    </row>
    <row r="117" spans="8:13" ht="15" customHeight="1" x14ac:dyDescent="0.25">
      <c r="H117" s="15">
        <v>264</v>
      </c>
      <c r="J117" s="7"/>
      <c r="K117" s="7"/>
      <c r="L117" s="7"/>
      <c r="M117" s="7"/>
    </row>
    <row r="118" spans="8:13" ht="15" customHeight="1" x14ac:dyDescent="0.25">
      <c r="H118" s="15">
        <v>400</v>
      </c>
      <c r="J118" s="7"/>
      <c r="K118" s="7"/>
      <c r="L118" s="7"/>
      <c r="M118" s="7"/>
    </row>
    <row r="119" spans="8:13" ht="15" customHeight="1" x14ac:dyDescent="0.25">
      <c r="H119" s="15">
        <v>785</v>
      </c>
      <c r="J119" s="7"/>
      <c r="K119" s="7"/>
      <c r="L119" s="7"/>
      <c r="M119" s="7"/>
    </row>
    <row r="120" spans="8:13" ht="15" customHeight="1" x14ac:dyDescent="0.25">
      <c r="H120" s="15">
        <v>338</v>
      </c>
      <c r="J120" s="7"/>
      <c r="K120" s="7"/>
      <c r="L120" s="7"/>
      <c r="M120" s="7"/>
    </row>
    <row r="121" spans="8:13" ht="15" customHeight="1" x14ac:dyDescent="0.25">
      <c r="H121" s="15">
        <v>494</v>
      </c>
      <c r="J121" s="7"/>
      <c r="K121" s="7"/>
      <c r="L121" s="7"/>
      <c r="M121" s="7"/>
    </row>
    <row r="122" spans="8:13" ht="15" customHeight="1" x14ac:dyDescent="0.25">
      <c r="H122" s="15">
        <v>258</v>
      </c>
      <c r="J122" s="7"/>
      <c r="K122" s="7"/>
      <c r="L122" s="7"/>
      <c r="M122" s="7"/>
    </row>
    <row r="123" spans="8:13" ht="15" customHeight="1" x14ac:dyDescent="0.25">
      <c r="H123" s="15">
        <v>412</v>
      </c>
      <c r="J123" s="7"/>
      <c r="K123" s="7"/>
      <c r="L123" s="7"/>
      <c r="M123" s="7"/>
    </row>
    <row r="124" spans="8:13" ht="15" customHeight="1" x14ac:dyDescent="0.25">
      <c r="H124" s="15">
        <v>876</v>
      </c>
      <c r="J124" s="7"/>
      <c r="K124" s="7"/>
      <c r="L124" s="7"/>
      <c r="M124" s="7"/>
    </row>
    <row r="125" spans="8:13" ht="15" customHeight="1" x14ac:dyDescent="0.25">
      <c r="H125" s="15">
        <v>529</v>
      </c>
      <c r="J125" s="7"/>
      <c r="K125" s="7"/>
      <c r="L125" s="7"/>
      <c r="M125" s="7"/>
    </row>
    <row r="126" spans="8:13" ht="15" customHeight="1" x14ac:dyDescent="0.25">
      <c r="H126" s="15">
        <v>425</v>
      </c>
      <c r="J126" s="7"/>
      <c r="K126" s="7"/>
      <c r="L126" s="7"/>
      <c r="M126" s="7"/>
    </row>
    <row r="127" spans="8:13" ht="15" customHeight="1" x14ac:dyDescent="0.25">
      <c r="H127" s="15">
        <v>307</v>
      </c>
      <c r="J127" s="7"/>
      <c r="K127" s="7"/>
      <c r="L127" s="7"/>
      <c r="M127" s="7"/>
    </row>
    <row r="128" spans="8:13" ht="15" customHeight="1" x14ac:dyDescent="0.25">
      <c r="H128" s="15">
        <v>281</v>
      </c>
      <c r="J128" s="7"/>
      <c r="K128" s="7"/>
      <c r="L128" s="7"/>
      <c r="M128" s="7"/>
    </row>
    <row r="129" spans="8:13" ht="15" customHeight="1" x14ac:dyDescent="0.25">
      <c r="H129" s="15">
        <v>1275</v>
      </c>
      <c r="J129" s="7"/>
      <c r="K129" s="7"/>
      <c r="L129" s="7"/>
      <c r="M129" s="7"/>
    </row>
    <row r="130" spans="8:13" ht="15" customHeight="1" x14ac:dyDescent="0.25">
      <c r="H130" s="15">
        <v>433</v>
      </c>
      <c r="J130" s="7"/>
      <c r="K130" s="7"/>
      <c r="L130" s="7"/>
      <c r="M130" s="7"/>
    </row>
    <row r="131" spans="8:13" ht="15" customHeight="1" x14ac:dyDescent="0.25">
      <c r="H131" s="15">
        <v>821</v>
      </c>
      <c r="J131" s="7"/>
      <c r="K131" s="7"/>
      <c r="L131" s="7"/>
      <c r="M131" s="7"/>
    </row>
    <row r="132" spans="8:13" ht="15" customHeight="1" x14ac:dyDescent="0.25">
      <c r="H132" s="15">
        <v>570</v>
      </c>
      <c r="J132" s="7"/>
      <c r="K132" s="7"/>
      <c r="L132" s="7"/>
      <c r="M132" s="7"/>
    </row>
    <row r="133" spans="8:13" ht="15" customHeight="1" x14ac:dyDescent="0.25">
      <c r="H133" s="15">
        <v>174</v>
      </c>
      <c r="J133" s="7"/>
      <c r="K133" s="7"/>
      <c r="L133" s="7"/>
      <c r="M133" s="7"/>
    </row>
    <row r="134" spans="8:13" ht="15" customHeight="1" x14ac:dyDescent="0.25">
      <c r="H134" s="15">
        <v>303</v>
      </c>
      <c r="J134" s="7"/>
      <c r="K134" s="7"/>
      <c r="L134" s="7"/>
      <c r="M134" s="7"/>
    </row>
    <row r="135" spans="8:13" ht="15" customHeight="1" x14ac:dyDescent="0.25">
      <c r="H135" s="15">
        <v>396</v>
      </c>
      <c r="J135" s="7"/>
      <c r="K135" s="7"/>
      <c r="L135" s="7"/>
      <c r="M135" s="7"/>
    </row>
    <row r="136" spans="8:13" ht="15" customHeight="1" x14ac:dyDescent="0.25">
      <c r="H136" s="15">
        <v>908</v>
      </c>
      <c r="J136" s="7"/>
      <c r="K136" s="7"/>
      <c r="L136" s="7"/>
      <c r="M136" s="7"/>
    </row>
    <row r="137" spans="8:13" ht="15" customHeight="1" x14ac:dyDescent="0.25">
      <c r="H137" s="15">
        <v>671</v>
      </c>
      <c r="J137" s="7"/>
      <c r="K137" s="7"/>
      <c r="L137" s="7"/>
      <c r="M137" s="7"/>
    </row>
    <row r="138" spans="8:13" ht="15" customHeight="1" x14ac:dyDescent="0.25">
      <c r="H138" s="15">
        <v>179</v>
      </c>
      <c r="J138" s="7"/>
      <c r="K138" s="7"/>
      <c r="L138" s="7"/>
      <c r="M138" s="7"/>
    </row>
    <row r="139" spans="8:13" ht="15" customHeight="1" x14ac:dyDescent="0.25">
      <c r="H139" s="15">
        <v>763</v>
      </c>
      <c r="J139" s="7"/>
      <c r="K139" s="7"/>
      <c r="L139" s="7"/>
      <c r="M139" s="7"/>
    </row>
    <row r="140" spans="8:13" ht="15" customHeight="1" x14ac:dyDescent="0.25">
      <c r="H140" s="15">
        <v>281</v>
      </c>
      <c r="J140" s="7"/>
      <c r="K140" s="7"/>
      <c r="L140" s="7"/>
      <c r="M140" s="7"/>
    </row>
    <row r="141" spans="8:13" ht="15" customHeight="1" x14ac:dyDescent="0.25">
      <c r="H141" s="15">
        <v>770</v>
      </c>
      <c r="J141" s="7"/>
      <c r="K141" s="7"/>
      <c r="L141" s="7"/>
      <c r="M141" s="7"/>
    </row>
    <row r="142" spans="8:13" ht="15" customHeight="1" x14ac:dyDescent="0.25">
      <c r="H142" s="15">
        <v>231</v>
      </c>
      <c r="J142" s="7"/>
      <c r="K142" s="7"/>
      <c r="L142" s="7"/>
      <c r="M142" s="7"/>
    </row>
    <row r="143" spans="8:13" ht="15" customHeight="1" x14ac:dyDescent="0.25">
      <c r="H143" s="15">
        <v>599</v>
      </c>
      <c r="J143" s="7"/>
      <c r="K143" s="7"/>
      <c r="L143" s="7"/>
      <c r="M143" s="7"/>
    </row>
    <row r="144" spans="8:13" ht="15" customHeight="1" x14ac:dyDescent="0.25">
      <c r="H144" s="15">
        <v>408</v>
      </c>
      <c r="J144" s="7"/>
      <c r="K144" s="7"/>
      <c r="L144" s="7"/>
      <c r="M144" s="7"/>
    </row>
    <row r="145" spans="8:13" ht="15" customHeight="1" x14ac:dyDescent="0.25">
      <c r="H145" s="15">
        <v>289</v>
      </c>
      <c r="J145" s="7"/>
      <c r="K145" s="7"/>
      <c r="L145" s="7"/>
      <c r="M145" s="7"/>
    </row>
    <row r="146" spans="8:13" ht="15" customHeight="1" x14ac:dyDescent="0.25">
      <c r="H146" s="15">
        <v>291</v>
      </c>
      <c r="J146" s="7"/>
      <c r="K146" s="7"/>
      <c r="L146" s="7"/>
      <c r="M146" s="7"/>
    </row>
    <row r="147" spans="8:13" ht="15" customHeight="1" x14ac:dyDescent="0.25">
      <c r="H147" s="15">
        <v>160</v>
      </c>
      <c r="J147" s="7"/>
      <c r="K147" s="7"/>
      <c r="L147" s="7"/>
      <c r="M147" s="7"/>
    </row>
    <row r="148" spans="8:13" ht="15" customHeight="1" x14ac:dyDescent="0.25">
      <c r="H148" s="15">
        <v>242</v>
      </c>
      <c r="J148" s="7"/>
      <c r="K148" s="7"/>
      <c r="L148" s="7"/>
      <c r="M148" s="7"/>
    </row>
    <row r="149" spans="8:13" ht="15" customHeight="1" x14ac:dyDescent="0.25">
      <c r="H149" s="15">
        <v>142</v>
      </c>
      <c r="J149" s="7"/>
      <c r="K149" s="7"/>
      <c r="L149" s="7"/>
      <c r="M149" s="7"/>
    </row>
    <row r="150" spans="8:13" ht="15" customHeight="1" x14ac:dyDescent="0.25">
      <c r="H150" s="15">
        <v>319</v>
      </c>
      <c r="J150" s="7"/>
      <c r="K150" s="7"/>
      <c r="L150" s="7"/>
      <c r="M150" s="7"/>
    </row>
    <row r="151" spans="8:13" ht="15" customHeight="1" x14ac:dyDescent="0.25">
      <c r="H151" s="15">
        <v>198</v>
      </c>
      <c r="J151" s="7"/>
      <c r="K151" s="7"/>
      <c r="L151" s="7"/>
      <c r="M151" s="7"/>
    </row>
    <row r="152" spans="8:13" ht="15" customHeight="1" x14ac:dyDescent="0.25">
      <c r="H152" s="15">
        <v>343</v>
      </c>
      <c r="J152" s="7"/>
      <c r="K152" s="7"/>
      <c r="L152" s="7"/>
      <c r="M152" s="7"/>
    </row>
    <row r="153" spans="8:13" ht="15" customHeight="1" x14ac:dyDescent="0.25">
      <c r="H153" s="15">
        <v>328</v>
      </c>
      <c r="J153" s="7"/>
      <c r="K153" s="7"/>
      <c r="L153" s="7"/>
      <c r="M153" s="7"/>
    </row>
    <row r="154" spans="8:13" ht="15" customHeight="1" x14ac:dyDescent="0.25">
      <c r="H154" s="15">
        <v>142</v>
      </c>
      <c r="J154" s="7"/>
      <c r="K154" s="7"/>
      <c r="L154" s="7"/>
      <c r="M154" s="7"/>
    </row>
    <row r="155" spans="8:13" ht="15" customHeight="1" x14ac:dyDescent="0.25">
      <c r="H155" s="15">
        <v>138</v>
      </c>
      <c r="J155" s="7"/>
      <c r="K155" s="7"/>
      <c r="L155" s="7"/>
      <c r="M155" s="7"/>
    </row>
    <row r="156" spans="8:13" ht="15" customHeight="1" x14ac:dyDescent="0.25">
      <c r="H156" s="15">
        <v>108</v>
      </c>
      <c r="J156" s="7"/>
      <c r="K156" s="7"/>
      <c r="L156" s="7"/>
      <c r="M156" s="7"/>
    </row>
    <row r="157" spans="8:13" ht="15" customHeight="1" x14ac:dyDescent="0.25">
      <c r="H157" s="15">
        <v>638</v>
      </c>
      <c r="J157" s="7"/>
      <c r="K157" s="7"/>
      <c r="L157" s="7"/>
      <c r="M157" s="7"/>
    </row>
    <row r="158" spans="8:13" ht="15" customHeight="1" x14ac:dyDescent="0.25">
      <c r="H158" s="15">
        <v>751</v>
      </c>
      <c r="J158" s="7"/>
      <c r="K158" s="7"/>
      <c r="L158" s="7"/>
      <c r="M158" s="7"/>
    </row>
    <row r="159" spans="8:13" ht="15" customHeight="1" x14ac:dyDescent="0.25">
      <c r="H159" s="15">
        <v>208</v>
      </c>
      <c r="J159" s="7"/>
      <c r="K159" s="7"/>
      <c r="L159" s="7"/>
      <c r="M159" s="7"/>
    </row>
    <row r="160" spans="8:13" ht="15" customHeight="1" x14ac:dyDescent="0.25">
      <c r="H160" s="15">
        <v>211</v>
      </c>
      <c r="J160" s="7"/>
      <c r="K160" s="7"/>
      <c r="L160" s="7"/>
      <c r="M160" s="7"/>
    </row>
    <row r="161" spans="8:31" ht="15" customHeight="1" x14ac:dyDescent="0.25">
      <c r="H161" s="15">
        <v>221</v>
      </c>
      <c r="J161" s="7"/>
      <c r="K161" s="7"/>
      <c r="L161" s="7"/>
      <c r="M161" s="7"/>
    </row>
    <row r="162" spans="8:31" ht="15" customHeight="1" x14ac:dyDescent="0.25">
      <c r="H162" s="15">
        <v>250</v>
      </c>
      <c r="J162" s="7"/>
      <c r="K162" s="7"/>
      <c r="L162" s="7"/>
      <c r="M162" s="7"/>
    </row>
    <row r="163" spans="8:31" ht="15" customHeight="1" x14ac:dyDescent="0.25">
      <c r="H163" s="15">
        <v>286</v>
      </c>
      <c r="J163" s="7"/>
      <c r="K163" s="7"/>
      <c r="L163" s="7"/>
      <c r="M163" s="7"/>
    </row>
    <row r="164" spans="8:31" ht="15" customHeight="1" x14ac:dyDescent="0.25">
      <c r="H164" s="15">
        <v>308</v>
      </c>
      <c r="J164" s="7"/>
      <c r="K164" s="7"/>
      <c r="L164" s="7"/>
      <c r="M164" s="7"/>
    </row>
    <row r="165" spans="8:31" ht="15" customHeight="1" x14ac:dyDescent="0.25">
      <c r="H165" s="15">
        <v>157</v>
      </c>
      <c r="J165" s="7"/>
      <c r="K165" s="7"/>
      <c r="L165" s="7"/>
      <c r="M165" s="7"/>
    </row>
    <row r="166" spans="8:31" ht="15" customHeight="1" x14ac:dyDescent="0.25">
      <c r="H166" s="14"/>
      <c r="J166" s="7"/>
      <c r="K166" s="7"/>
      <c r="L166" s="7"/>
      <c r="M166" s="7"/>
    </row>
    <row r="167" spans="8:31" x14ac:dyDescent="0.25">
      <c r="H167" s="14"/>
      <c r="J167" s="7"/>
      <c r="K167" s="7"/>
      <c r="L167" s="7"/>
      <c r="M167" s="7"/>
      <c r="R167">
        <v>130</v>
      </c>
    </row>
    <row r="168" spans="8:31" x14ac:dyDescent="0.25">
      <c r="H168" s="16"/>
      <c r="R168">
        <v>160</v>
      </c>
    </row>
    <row r="169" spans="8:31" x14ac:dyDescent="0.25">
      <c r="H169" s="16"/>
      <c r="R169">
        <f>SUM(R91:R168)</f>
        <v>290</v>
      </c>
    </row>
    <row r="170" spans="8:31" x14ac:dyDescent="0.25">
      <c r="H170" s="16"/>
    </row>
    <row r="171" spans="8:31" x14ac:dyDescent="0.25">
      <c r="H171" s="16"/>
      <c r="AE171">
        <v>33406</v>
      </c>
    </row>
    <row r="172" spans="8:31" x14ac:dyDescent="0.25">
      <c r="H172" s="16"/>
    </row>
    <row r="173" spans="8:31" x14ac:dyDescent="0.25">
      <c r="H173" s="16"/>
    </row>
    <row r="174" spans="8:31" x14ac:dyDescent="0.25">
      <c r="H174" s="16"/>
    </row>
    <row r="175" spans="8:31" x14ac:dyDescent="0.25">
      <c r="H175" s="16"/>
    </row>
    <row r="176" spans="8:31" x14ac:dyDescent="0.25">
      <c r="H176" s="16"/>
    </row>
    <row r="177" spans="8:8" x14ac:dyDescent="0.25">
      <c r="H177" s="16"/>
    </row>
    <row r="178" spans="8:8" x14ac:dyDescent="0.25">
      <c r="H178" s="16"/>
    </row>
    <row r="179" spans="8:8" x14ac:dyDescent="0.25">
      <c r="H179" s="16"/>
    </row>
    <row r="180" spans="8:8" x14ac:dyDescent="0.25">
      <c r="H180" s="16"/>
    </row>
    <row r="181" spans="8:8" x14ac:dyDescent="0.25">
      <c r="H181" s="16"/>
    </row>
    <row r="182" spans="8:8" x14ac:dyDescent="0.25">
      <c r="H182" s="16"/>
    </row>
    <row r="183" spans="8:8" x14ac:dyDescent="0.25">
      <c r="H183" s="16"/>
    </row>
    <row r="184" spans="8:8" x14ac:dyDescent="0.25">
      <c r="H184" s="16"/>
    </row>
    <row r="185" spans="8:8" x14ac:dyDescent="0.25">
      <c r="H185" s="16"/>
    </row>
    <row r="186" spans="8:8" x14ac:dyDescent="0.25">
      <c r="H186" s="16"/>
    </row>
    <row r="187" spans="8:8" x14ac:dyDescent="0.25">
      <c r="H187" s="16"/>
    </row>
    <row r="188" spans="8:8" x14ac:dyDescent="0.25">
      <c r="H188" s="16"/>
    </row>
    <row r="189" spans="8:8" x14ac:dyDescent="0.25">
      <c r="H189" s="16"/>
    </row>
    <row r="190" spans="8:8" x14ac:dyDescent="0.25">
      <c r="H190" s="16"/>
    </row>
    <row r="191" spans="8:8" x14ac:dyDescent="0.25">
      <c r="H191" s="16"/>
    </row>
    <row r="192" spans="8:8" x14ac:dyDescent="0.25">
      <c r="H192" s="16"/>
    </row>
    <row r="193" spans="8:8" x14ac:dyDescent="0.25">
      <c r="H193" s="16"/>
    </row>
    <row r="194" spans="8:8" x14ac:dyDescent="0.25">
      <c r="H194" s="16"/>
    </row>
    <row r="195" spans="8:8" x14ac:dyDescent="0.25">
      <c r="H195" s="16"/>
    </row>
    <row r="196" spans="8:8" x14ac:dyDescent="0.25">
      <c r="H196" s="16"/>
    </row>
    <row r="197" spans="8:8" x14ac:dyDescent="0.25">
      <c r="H197" s="16"/>
    </row>
    <row r="198" spans="8:8" x14ac:dyDescent="0.25">
      <c r="H198" s="16"/>
    </row>
    <row r="199" spans="8:8" x14ac:dyDescent="0.25">
      <c r="H199" s="16"/>
    </row>
    <row r="200" spans="8:8" x14ac:dyDescent="0.25">
      <c r="H200" s="16"/>
    </row>
    <row r="201" spans="8:8" x14ac:dyDescent="0.25">
      <c r="H201" s="16"/>
    </row>
    <row r="202" spans="8:8" x14ac:dyDescent="0.25">
      <c r="H202" s="16"/>
    </row>
    <row r="203" spans="8:8" x14ac:dyDescent="0.25">
      <c r="H203" s="16"/>
    </row>
    <row r="204" spans="8:8" x14ac:dyDescent="0.25">
      <c r="H204" s="16"/>
    </row>
    <row r="205" spans="8:8" x14ac:dyDescent="0.25">
      <c r="H205" s="16"/>
    </row>
    <row r="206" spans="8:8" x14ac:dyDescent="0.25">
      <c r="H206" s="16"/>
    </row>
    <row r="207" spans="8:8" x14ac:dyDescent="0.25">
      <c r="H207" s="16"/>
    </row>
    <row r="208" spans="8:8" x14ac:dyDescent="0.25">
      <c r="H208" s="16"/>
    </row>
    <row r="209" spans="8:8" x14ac:dyDescent="0.25">
      <c r="H209" s="16"/>
    </row>
    <row r="210" spans="8:8" x14ac:dyDescent="0.25">
      <c r="H210" s="16"/>
    </row>
    <row r="211" spans="8:8" x14ac:dyDescent="0.25">
      <c r="H211" s="16"/>
    </row>
    <row r="212" spans="8:8" x14ac:dyDescent="0.25">
      <c r="H212" s="16"/>
    </row>
    <row r="213" spans="8:8" x14ac:dyDescent="0.25">
      <c r="H213" s="16"/>
    </row>
    <row r="214" spans="8:8" x14ac:dyDescent="0.25">
      <c r="H214" s="16"/>
    </row>
    <row r="215" spans="8:8" x14ac:dyDescent="0.25">
      <c r="H215" s="16"/>
    </row>
    <row r="216" spans="8:8" x14ac:dyDescent="0.25">
      <c r="H216" s="16"/>
    </row>
    <row r="217" spans="8:8" x14ac:dyDescent="0.25">
      <c r="H217" s="16"/>
    </row>
    <row r="218" spans="8:8" x14ac:dyDescent="0.25">
      <c r="H218" s="16"/>
    </row>
    <row r="219" spans="8:8" x14ac:dyDescent="0.25">
      <c r="H219" s="16"/>
    </row>
    <row r="220" spans="8:8" x14ac:dyDescent="0.25">
      <c r="H220" s="16"/>
    </row>
    <row r="221" spans="8:8" x14ac:dyDescent="0.25">
      <c r="H221" s="16"/>
    </row>
    <row r="222" spans="8:8" x14ac:dyDescent="0.25">
      <c r="H222" s="16"/>
    </row>
    <row r="223" spans="8:8" x14ac:dyDescent="0.25">
      <c r="H223" s="16"/>
    </row>
    <row r="224" spans="8:8" x14ac:dyDescent="0.25">
      <c r="H224" s="16"/>
    </row>
    <row r="225" spans="8:8" x14ac:dyDescent="0.25">
      <c r="H225" s="16"/>
    </row>
    <row r="226" spans="8:8" x14ac:dyDescent="0.25">
      <c r="H226" s="16"/>
    </row>
    <row r="227" spans="8:8" x14ac:dyDescent="0.25">
      <c r="H227" s="16"/>
    </row>
    <row r="228" spans="8:8" x14ac:dyDescent="0.25">
      <c r="H228" s="16"/>
    </row>
    <row r="229" spans="8:8" x14ac:dyDescent="0.25">
      <c r="H229" s="16"/>
    </row>
    <row r="230" spans="8:8" x14ac:dyDescent="0.25">
      <c r="H230" s="16"/>
    </row>
    <row r="231" spans="8:8" x14ac:dyDescent="0.25">
      <c r="H231" s="16"/>
    </row>
    <row r="232" spans="8:8" x14ac:dyDescent="0.25">
      <c r="H232" s="16"/>
    </row>
    <row r="233" spans="8:8" x14ac:dyDescent="0.25">
      <c r="H233" s="16"/>
    </row>
    <row r="234" spans="8:8" x14ac:dyDescent="0.25">
      <c r="H234" s="16"/>
    </row>
    <row r="235" spans="8:8" x14ac:dyDescent="0.25">
      <c r="H235" s="16"/>
    </row>
    <row r="236" spans="8:8" x14ac:dyDescent="0.25">
      <c r="H236" s="16"/>
    </row>
    <row r="237" spans="8:8" x14ac:dyDescent="0.25">
      <c r="H237" s="16"/>
    </row>
    <row r="238" spans="8:8" x14ac:dyDescent="0.25">
      <c r="H238" s="16"/>
    </row>
    <row r="239" spans="8:8" x14ac:dyDescent="0.25">
      <c r="H239" s="16"/>
    </row>
    <row r="240" spans="8:8" x14ac:dyDescent="0.25">
      <c r="H240" s="16"/>
    </row>
    <row r="241" spans="8:8" x14ac:dyDescent="0.25">
      <c r="H241" s="16"/>
    </row>
    <row r="242" spans="8:8" x14ac:dyDescent="0.25">
      <c r="H242" s="16"/>
    </row>
    <row r="243" spans="8:8" x14ac:dyDescent="0.25">
      <c r="H243" s="16"/>
    </row>
    <row r="244" spans="8:8" x14ac:dyDescent="0.25">
      <c r="H244" s="16"/>
    </row>
    <row r="245" spans="8:8" x14ac:dyDescent="0.25">
      <c r="H245" s="16"/>
    </row>
    <row r="246" spans="8:8" x14ac:dyDescent="0.25">
      <c r="H246" s="16"/>
    </row>
    <row r="247" spans="8:8" x14ac:dyDescent="0.25">
      <c r="H247" s="16"/>
    </row>
    <row r="248" spans="8:8" x14ac:dyDescent="0.25">
      <c r="H248" s="16"/>
    </row>
    <row r="249" spans="8:8" x14ac:dyDescent="0.25">
      <c r="H249" s="16"/>
    </row>
    <row r="250" spans="8:8" x14ac:dyDescent="0.25">
      <c r="H250" s="16"/>
    </row>
    <row r="251" spans="8:8" x14ac:dyDescent="0.25">
      <c r="H251" s="16"/>
    </row>
    <row r="252" spans="8:8" x14ac:dyDescent="0.25">
      <c r="H252" s="16"/>
    </row>
    <row r="253" spans="8:8" x14ac:dyDescent="0.25">
      <c r="H253" s="16"/>
    </row>
    <row r="254" spans="8:8" x14ac:dyDescent="0.25">
      <c r="H254" s="16"/>
    </row>
    <row r="255" spans="8:8" x14ac:dyDescent="0.25">
      <c r="H255" s="16"/>
    </row>
    <row r="256" spans="8:8" x14ac:dyDescent="0.25">
      <c r="H256" s="16"/>
    </row>
    <row r="257" spans="8:8" x14ac:dyDescent="0.25">
      <c r="H257" s="16"/>
    </row>
    <row r="258" spans="8:8" x14ac:dyDescent="0.25">
      <c r="H258" s="16"/>
    </row>
    <row r="259" spans="8:8" x14ac:dyDescent="0.25">
      <c r="H259" s="16"/>
    </row>
    <row r="260" spans="8:8" x14ac:dyDescent="0.25">
      <c r="H260" s="16"/>
    </row>
    <row r="261" spans="8:8" x14ac:dyDescent="0.25">
      <c r="H261" s="16"/>
    </row>
    <row r="262" spans="8:8" x14ac:dyDescent="0.25">
      <c r="H262" s="16"/>
    </row>
    <row r="263" spans="8:8" x14ac:dyDescent="0.25">
      <c r="H263" s="16"/>
    </row>
    <row r="264" spans="8:8" x14ac:dyDescent="0.25">
      <c r="H264" s="16"/>
    </row>
    <row r="265" spans="8:8" x14ac:dyDescent="0.25">
      <c r="H265" s="16"/>
    </row>
    <row r="266" spans="8:8" x14ac:dyDescent="0.25">
      <c r="H266" s="16"/>
    </row>
    <row r="267" spans="8:8" x14ac:dyDescent="0.25">
      <c r="H267" s="16"/>
    </row>
    <row r="268" spans="8:8" x14ac:dyDescent="0.25">
      <c r="H268" s="16"/>
    </row>
    <row r="269" spans="8:8" x14ac:dyDescent="0.25">
      <c r="H269" s="16"/>
    </row>
    <row r="270" spans="8:8" x14ac:dyDescent="0.25">
      <c r="H270" s="16"/>
    </row>
    <row r="271" spans="8:8" x14ac:dyDescent="0.25">
      <c r="H271" s="16"/>
    </row>
    <row r="272" spans="8:8" x14ac:dyDescent="0.25">
      <c r="H272" s="16"/>
    </row>
    <row r="273" spans="8:8" x14ac:dyDescent="0.25">
      <c r="H273" s="16"/>
    </row>
    <row r="274" spans="8:8" x14ac:dyDescent="0.25">
      <c r="H274" s="16"/>
    </row>
    <row r="275" spans="8:8" x14ac:dyDescent="0.25">
      <c r="H275" s="16"/>
    </row>
    <row r="276" spans="8:8" x14ac:dyDescent="0.25">
      <c r="H276" s="16"/>
    </row>
    <row r="277" spans="8:8" x14ac:dyDescent="0.25">
      <c r="H277" s="16"/>
    </row>
    <row r="278" spans="8:8" x14ac:dyDescent="0.25">
      <c r="H278" s="16"/>
    </row>
    <row r="279" spans="8:8" x14ac:dyDescent="0.25">
      <c r="H279" s="16"/>
    </row>
    <row r="280" spans="8:8" x14ac:dyDescent="0.25">
      <c r="H280" s="16"/>
    </row>
    <row r="281" spans="8:8" x14ac:dyDescent="0.25">
      <c r="H281" s="16"/>
    </row>
    <row r="282" spans="8:8" x14ac:dyDescent="0.25">
      <c r="H282" s="16"/>
    </row>
    <row r="283" spans="8:8" x14ac:dyDescent="0.25">
      <c r="H283" s="16"/>
    </row>
    <row r="284" spans="8:8" x14ac:dyDescent="0.25">
      <c r="H284" s="16"/>
    </row>
    <row r="285" spans="8:8" x14ac:dyDescent="0.25">
      <c r="H285" s="16"/>
    </row>
    <row r="286" spans="8:8" x14ac:dyDescent="0.25">
      <c r="H286" s="16"/>
    </row>
    <row r="287" spans="8:8" x14ac:dyDescent="0.25">
      <c r="H287" s="16"/>
    </row>
    <row r="288" spans="8:8" x14ac:dyDescent="0.25">
      <c r="H288" s="16"/>
    </row>
    <row r="289" spans="8:8" x14ac:dyDescent="0.25">
      <c r="H289" s="16"/>
    </row>
    <row r="290" spans="8:8" x14ac:dyDescent="0.25">
      <c r="H290" s="16"/>
    </row>
    <row r="291" spans="8:8" x14ac:dyDescent="0.25">
      <c r="H291" s="16"/>
    </row>
    <row r="292" spans="8:8" x14ac:dyDescent="0.25">
      <c r="H292" s="16"/>
    </row>
    <row r="293" spans="8:8" x14ac:dyDescent="0.25">
      <c r="H293" s="16"/>
    </row>
    <row r="294" spans="8:8" x14ac:dyDescent="0.25">
      <c r="H294" s="16"/>
    </row>
    <row r="295" spans="8:8" x14ac:dyDescent="0.25">
      <c r="H295" s="16"/>
    </row>
    <row r="296" spans="8:8" x14ac:dyDescent="0.25">
      <c r="H296" s="16"/>
    </row>
    <row r="297" spans="8:8" x14ac:dyDescent="0.25">
      <c r="H297" s="16"/>
    </row>
    <row r="298" spans="8:8" x14ac:dyDescent="0.25">
      <c r="H298" s="16"/>
    </row>
    <row r="299" spans="8:8" x14ac:dyDescent="0.25">
      <c r="H299" s="16"/>
    </row>
    <row r="300" spans="8:8" x14ac:dyDescent="0.25">
      <c r="H300" s="16"/>
    </row>
    <row r="301" spans="8:8" x14ac:dyDescent="0.25">
      <c r="H301" s="16"/>
    </row>
    <row r="302" spans="8:8" x14ac:dyDescent="0.25">
      <c r="H302" s="16"/>
    </row>
    <row r="303" spans="8:8" x14ac:dyDescent="0.25">
      <c r="H303" s="16"/>
    </row>
    <row r="304" spans="8:8" x14ac:dyDescent="0.25">
      <c r="H304" s="16"/>
    </row>
    <row r="305" spans="8:8" x14ac:dyDescent="0.25">
      <c r="H305" s="16"/>
    </row>
    <row r="306" spans="8:8" x14ac:dyDescent="0.25">
      <c r="H306" s="16"/>
    </row>
    <row r="307" spans="8:8" x14ac:dyDescent="0.25">
      <c r="H307" s="16"/>
    </row>
    <row r="308" spans="8:8" x14ac:dyDescent="0.25">
      <c r="H308" s="16"/>
    </row>
    <row r="309" spans="8:8" x14ac:dyDescent="0.25">
      <c r="H309" s="16"/>
    </row>
    <row r="310" spans="8:8" x14ac:dyDescent="0.25">
      <c r="H310" s="16"/>
    </row>
    <row r="311" spans="8:8" x14ac:dyDescent="0.25">
      <c r="H311" s="16"/>
    </row>
    <row r="312" spans="8:8" x14ac:dyDescent="0.25">
      <c r="H312" s="16"/>
    </row>
    <row r="313" spans="8:8" x14ac:dyDescent="0.25">
      <c r="H313" s="16"/>
    </row>
    <row r="314" spans="8:8" x14ac:dyDescent="0.25">
      <c r="H314" s="16"/>
    </row>
    <row r="315" spans="8:8" x14ac:dyDescent="0.25">
      <c r="H315" s="16"/>
    </row>
    <row r="316" spans="8:8" x14ac:dyDescent="0.25">
      <c r="H316" s="16"/>
    </row>
    <row r="317" spans="8:8" x14ac:dyDescent="0.25">
      <c r="H317" s="16"/>
    </row>
    <row r="318" spans="8:8" x14ac:dyDescent="0.25">
      <c r="H318" s="16"/>
    </row>
    <row r="319" spans="8:8" x14ac:dyDescent="0.25">
      <c r="H319" s="16"/>
    </row>
    <row r="320" spans="8:8" x14ac:dyDescent="0.25">
      <c r="H320" s="16"/>
    </row>
    <row r="321" spans="8:8" x14ac:dyDescent="0.25">
      <c r="H321" s="16"/>
    </row>
    <row r="322" spans="8:8" x14ac:dyDescent="0.25">
      <c r="H322" s="16"/>
    </row>
    <row r="323" spans="8:8" x14ac:dyDescent="0.25">
      <c r="H323" s="16"/>
    </row>
    <row r="324" spans="8:8" x14ac:dyDescent="0.25">
      <c r="H324" s="16"/>
    </row>
    <row r="325" spans="8:8" x14ac:dyDescent="0.25">
      <c r="H325" s="16"/>
    </row>
    <row r="326" spans="8:8" x14ac:dyDescent="0.25">
      <c r="H326" s="16"/>
    </row>
    <row r="327" spans="8:8" x14ac:dyDescent="0.25">
      <c r="H327" s="16"/>
    </row>
    <row r="328" spans="8:8" x14ac:dyDescent="0.25">
      <c r="H328" s="16"/>
    </row>
    <row r="329" spans="8:8" x14ac:dyDescent="0.25">
      <c r="H329" s="16"/>
    </row>
    <row r="330" spans="8:8" x14ac:dyDescent="0.25">
      <c r="H330" s="16"/>
    </row>
    <row r="331" spans="8:8" x14ac:dyDescent="0.25">
      <c r="H331" s="16"/>
    </row>
    <row r="332" spans="8:8" x14ac:dyDescent="0.25">
      <c r="H332" s="16"/>
    </row>
    <row r="333" spans="8:8" x14ac:dyDescent="0.25">
      <c r="H333" s="16"/>
    </row>
    <row r="334" spans="8:8" x14ac:dyDescent="0.25">
      <c r="H334" s="16"/>
    </row>
    <row r="335" spans="8:8" x14ac:dyDescent="0.25">
      <c r="H335" s="16"/>
    </row>
    <row r="336" spans="8:8" x14ac:dyDescent="0.25">
      <c r="H336" s="16"/>
    </row>
    <row r="337" spans="8:8" x14ac:dyDescent="0.25">
      <c r="H337" s="16"/>
    </row>
    <row r="338" spans="8:8" x14ac:dyDescent="0.25">
      <c r="H338" s="16"/>
    </row>
    <row r="339" spans="8:8" x14ac:dyDescent="0.25">
      <c r="H339" s="16"/>
    </row>
    <row r="340" spans="8:8" x14ac:dyDescent="0.25">
      <c r="H340" s="16"/>
    </row>
    <row r="341" spans="8:8" x14ac:dyDescent="0.25">
      <c r="H341" s="16"/>
    </row>
    <row r="342" spans="8:8" x14ac:dyDescent="0.25">
      <c r="H342" s="16"/>
    </row>
    <row r="343" spans="8:8" x14ac:dyDescent="0.25">
      <c r="H343" s="16"/>
    </row>
    <row r="344" spans="8:8" x14ac:dyDescent="0.25">
      <c r="H344" s="16"/>
    </row>
    <row r="345" spans="8:8" x14ac:dyDescent="0.25">
      <c r="H345" s="16"/>
    </row>
    <row r="346" spans="8:8" x14ac:dyDescent="0.25">
      <c r="H346" s="16"/>
    </row>
    <row r="347" spans="8:8" x14ac:dyDescent="0.25">
      <c r="H347" s="16"/>
    </row>
    <row r="348" spans="8:8" x14ac:dyDescent="0.25">
      <c r="H348" s="16"/>
    </row>
    <row r="349" spans="8:8" x14ac:dyDescent="0.25">
      <c r="H349" s="16"/>
    </row>
    <row r="350" spans="8:8" x14ac:dyDescent="0.25">
      <c r="H350" s="16"/>
    </row>
    <row r="351" spans="8:8" x14ac:dyDescent="0.25">
      <c r="H351" s="16"/>
    </row>
    <row r="352" spans="8:8" x14ac:dyDescent="0.25">
      <c r="H352" s="16"/>
    </row>
    <row r="353" spans="8:8" x14ac:dyDescent="0.25">
      <c r="H353" s="16"/>
    </row>
    <row r="354" spans="8:8" x14ac:dyDescent="0.25">
      <c r="H354" s="16"/>
    </row>
    <row r="355" spans="8:8" x14ac:dyDescent="0.25">
      <c r="H355" s="16"/>
    </row>
    <row r="356" spans="8:8" x14ac:dyDescent="0.25">
      <c r="H356" s="16"/>
    </row>
    <row r="357" spans="8:8" x14ac:dyDescent="0.25">
      <c r="H357" s="16"/>
    </row>
    <row r="358" spans="8:8" x14ac:dyDescent="0.25">
      <c r="H358" s="16"/>
    </row>
    <row r="359" spans="8:8" x14ac:dyDescent="0.25">
      <c r="H359" s="16"/>
    </row>
    <row r="360" spans="8:8" x14ac:dyDescent="0.25">
      <c r="H360" s="16"/>
    </row>
    <row r="361" spans="8:8" x14ac:dyDescent="0.25">
      <c r="H361" s="16"/>
    </row>
    <row r="362" spans="8:8" x14ac:dyDescent="0.25">
      <c r="H362" s="16"/>
    </row>
    <row r="363" spans="8:8" x14ac:dyDescent="0.25">
      <c r="H363" s="16"/>
    </row>
    <row r="364" spans="8:8" x14ac:dyDescent="0.25">
      <c r="H364" s="16"/>
    </row>
    <row r="365" spans="8:8" x14ac:dyDescent="0.25">
      <c r="H365" s="16"/>
    </row>
    <row r="366" spans="8:8" x14ac:dyDescent="0.25">
      <c r="H366" s="16"/>
    </row>
    <row r="367" spans="8:8" x14ac:dyDescent="0.25">
      <c r="H367" s="16"/>
    </row>
    <row r="368" spans="8:8" x14ac:dyDescent="0.25">
      <c r="H368" s="16"/>
    </row>
    <row r="369" spans="8:8" x14ac:dyDescent="0.25">
      <c r="H369" s="16"/>
    </row>
    <row r="370" spans="8:8" x14ac:dyDescent="0.25">
      <c r="H370" s="16"/>
    </row>
    <row r="371" spans="8:8" x14ac:dyDescent="0.25">
      <c r="H371" s="16"/>
    </row>
    <row r="372" spans="8:8" x14ac:dyDescent="0.25">
      <c r="H372" s="16"/>
    </row>
    <row r="373" spans="8:8" x14ac:dyDescent="0.25">
      <c r="H373" s="16"/>
    </row>
    <row r="374" spans="8:8" x14ac:dyDescent="0.25">
      <c r="H374" s="16"/>
    </row>
    <row r="375" spans="8:8" x14ac:dyDescent="0.25">
      <c r="H375" s="16"/>
    </row>
    <row r="376" spans="8:8" x14ac:dyDescent="0.25">
      <c r="H376" s="16"/>
    </row>
    <row r="377" spans="8:8" x14ac:dyDescent="0.25">
      <c r="H377" s="16"/>
    </row>
    <row r="378" spans="8:8" x14ac:dyDescent="0.25">
      <c r="H378" s="16"/>
    </row>
    <row r="379" spans="8:8" x14ac:dyDescent="0.25">
      <c r="H379" s="16"/>
    </row>
    <row r="380" spans="8:8" x14ac:dyDescent="0.25">
      <c r="H380" s="16"/>
    </row>
    <row r="381" spans="8:8" x14ac:dyDescent="0.25">
      <c r="H381" s="16"/>
    </row>
    <row r="382" spans="8:8" x14ac:dyDescent="0.25">
      <c r="H382" s="16"/>
    </row>
    <row r="383" spans="8:8" x14ac:dyDescent="0.25">
      <c r="H383" s="16"/>
    </row>
    <row r="384" spans="8:8" x14ac:dyDescent="0.25">
      <c r="H384" s="16"/>
    </row>
    <row r="385" spans="8:8" x14ac:dyDescent="0.25">
      <c r="H385" s="16"/>
    </row>
    <row r="386" spans="8:8" x14ac:dyDescent="0.25">
      <c r="H386" s="16"/>
    </row>
    <row r="387" spans="8:8" x14ac:dyDescent="0.25">
      <c r="H387" s="16"/>
    </row>
    <row r="388" spans="8:8" x14ac:dyDescent="0.25">
      <c r="H388" s="16"/>
    </row>
    <row r="389" spans="8:8" x14ac:dyDescent="0.25">
      <c r="H389" s="16"/>
    </row>
    <row r="390" spans="8:8" x14ac:dyDescent="0.25">
      <c r="H390" s="16"/>
    </row>
    <row r="391" spans="8:8" x14ac:dyDescent="0.25">
      <c r="H391" s="16"/>
    </row>
    <row r="392" spans="8:8" x14ac:dyDescent="0.25">
      <c r="H392" s="16"/>
    </row>
    <row r="393" spans="8:8" x14ac:dyDescent="0.25">
      <c r="H393" s="16"/>
    </row>
    <row r="394" spans="8:8" x14ac:dyDescent="0.25">
      <c r="H394" s="16"/>
    </row>
    <row r="395" spans="8:8" x14ac:dyDescent="0.25">
      <c r="H395" s="16"/>
    </row>
    <row r="396" spans="8:8" x14ac:dyDescent="0.25">
      <c r="H396" s="16"/>
    </row>
    <row r="397" spans="8:8" x14ac:dyDescent="0.25">
      <c r="H397" s="16"/>
    </row>
    <row r="398" spans="8:8" x14ac:dyDescent="0.25">
      <c r="H398" s="16"/>
    </row>
    <row r="399" spans="8:8" x14ac:dyDescent="0.25">
      <c r="H399" s="16"/>
    </row>
    <row r="400" spans="8:8" x14ac:dyDescent="0.25">
      <c r="H400" s="16"/>
    </row>
    <row r="401" spans="8:8" x14ac:dyDescent="0.25">
      <c r="H401" s="16"/>
    </row>
    <row r="402" spans="8:8" x14ac:dyDescent="0.25">
      <c r="H402" s="16"/>
    </row>
    <row r="403" spans="8:8" x14ac:dyDescent="0.25">
      <c r="H403" s="16"/>
    </row>
    <row r="404" spans="8:8" x14ac:dyDescent="0.25">
      <c r="H404" s="16"/>
    </row>
    <row r="405" spans="8:8" x14ac:dyDescent="0.25">
      <c r="H405" s="16"/>
    </row>
    <row r="406" spans="8:8" x14ac:dyDescent="0.25">
      <c r="H406" s="16"/>
    </row>
    <row r="407" spans="8:8" x14ac:dyDescent="0.25">
      <c r="H407" s="16"/>
    </row>
    <row r="408" spans="8:8" x14ac:dyDescent="0.25">
      <c r="H408" s="16"/>
    </row>
    <row r="409" spans="8:8" x14ac:dyDescent="0.25">
      <c r="H409" s="16"/>
    </row>
    <row r="410" spans="8:8" x14ac:dyDescent="0.25">
      <c r="H410" s="16"/>
    </row>
    <row r="411" spans="8:8" x14ac:dyDescent="0.25">
      <c r="H411" s="16"/>
    </row>
    <row r="412" spans="8:8" x14ac:dyDescent="0.25">
      <c r="H412" s="16"/>
    </row>
    <row r="413" spans="8:8" x14ac:dyDescent="0.25">
      <c r="H413" s="16"/>
    </row>
    <row r="414" spans="8:8" x14ac:dyDescent="0.25">
      <c r="H414" s="16"/>
    </row>
    <row r="415" spans="8:8" x14ac:dyDescent="0.25">
      <c r="H415" s="16"/>
    </row>
    <row r="416" spans="8:8" x14ac:dyDescent="0.25">
      <c r="H416" s="16"/>
    </row>
    <row r="417" spans="8:8" x14ac:dyDescent="0.25">
      <c r="H417" s="16"/>
    </row>
    <row r="418" spans="8:8" x14ac:dyDescent="0.25">
      <c r="H418" s="16"/>
    </row>
    <row r="419" spans="8:8" x14ac:dyDescent="0.25">
      <c r="H419" s="16"/>
    </row>
    <row r="420" spans="8:8" x14ac:dyDescent="0.25">
      <c r="H420" s="16"/>
    </row>
    <row r="421" spans="8:8" x14ac:dyDescent="0.25">
      <c r="H421" s="16"/>
    </row>
    <row r="422" spans="8:8" x14ac:dyDescent="0.25">
      <c r="H422" s="16"/>
    </row>
    <row r="423" spans="8:8" x14ac:dyDescent="0.25">
      <c r="H423" s="16"/>
    </row>
    <row r="424" spans="8:8" x14ac:dyDescent="0.25">
      <c r="H424" s="16"/>
    </row>
    <row r="425" spans="8:8" x14ac:dyDescent="0.25">
      <c r="H425" s="16"/>
    </row>
    <row r="426" spans="8:8" x14ac:dyDescent="0.25">
      <c r="H426" s="16"/>
    </row>
    <row r="427" spans="8:8" x14ac:dyDescent="0.25">
      <c r="H427" s="16"/>
    </row>
    <row r="428" spans="8:8" x14ac:dyDescent="0.25">
      <c r="H428" s="16"/>
    </row>
    <row r="429" spans="8:8" x14ac:dyDescent="0.25">
      <c r="H429" s="16"/>
    </row>
    <row r="430" spans="8:8" x14ac:dyDescent="0.25">
      <c r="H430" s="16"/>
    </row>
    <row r="431" spans="8:8" x14ac:dyDescent="0.25">
      <c r="H431" s="16"/>
    </row>
    <row r="432" spans="8:8" x14ac:dyDescent="0.25">
      <c r="H432" s="16"/>
    </row>
  </sheetData>
  <mergeCells count="176">
    <mergeCell ref="Z91:AA91"/>
    <mergeCell ref="N91:O91"/>
    <mergeCell ref="R91:S91"/>
    <mergeCell ref="V91:W91"/>
    <mergeCell ref="AS6:AT6"/>
    <mergeCell ref="N88:O88"/>
    <mergeCell ref="P88:Q88"/>
    <mergeCell ref="R88:S88"/>
    <mergeCell ref="T88:U88"/>
    <mergeCell ref="V88:W88"/>
    <mergeCell ref="X88:Y88"/>
    <mergeCell ref="R89:S89"/>
    <mergeCell ref="T89:U89"/>
    <mergeCell ref="A2:BI3"/>
    <mergeCell ref="B5:D7"/>
    <mergeCell ref="E5:E7"/>
    <mergeCell ref="F5:F7"/>
    <mergeCell ref="H5:H7"/>
    <mergeCell ref="I5:I7"/>
    <mergeCell ref="J5:J7"/>
    <mergeCell ref="K5:K7"/>
    <mergeCell ref="L5:L7"/>
    <mergeCell ref="M5:M7"/>
    <mergeCell ref="N6:O6"/>
    <mergeCell ref="R6:S6"/>
    <mergeCell ref="Z5:AA5"/>
    <mergeCell ref="AC6:AD6"/>
    <mergeCell ref="AC5:AK5"/>
    <mergeCell ref="AM5:AU5"/>
    <mergeCell ref="N5:Y5"/>
    <mergeCell ref="AW5:BE5"/>
    <mergeCell ref="BG5:BI5"/>
    <mergeCell ref="BE6:BE7"/>
    <mergeCell ref="BG6:BH6"/>
    <mergeCell ref="BI6:BI7"/>
    <mergeCell ref="AE6:AE7"/>
    <mergeCell ref="AF6:AG6"/>
    <mergeCell ref="B16:D16"/>
    <mergeCell ref="V6:W6"/>
    <mergeCell ref="Z6:Z7"/>
    <mergeCell ref="AA6:AA7"/>
    <mergeCell ref="B8:D8"/>
    <mergeCell ref="B10:D10"/>
    <mergeCell ref="B12:D12"/>
    <mergeCell ref="B14:D14"/>
    <mergeCell ref="P6:Q6"/>
    <mergeCell ref="T6:U6"/>
    <mergeCell ref="X6:Y6"/>
    <mergeCell ref="B33:D33"/>
    <mergeCell ref="B17:D17"/>
    <mergeCell ref="B19:D19"/>
    <mergeCell ref="B21:D21"/>
    <mergeCell ref="B23:D23"/>
    <mergeCell ref="B24:D24"/>
    <mergeCell ref="B25:D25"/>
    <mergeCell ref="B27:D27"/>
    <mergeCell ref="B29:D29"/>
    <mergeCell ref="B30:D30"/>
    <mergeCell ref="B31:D31"/>
    <mergeCell ref="B32:D32"/>
    <mergeCell ref="B46:D46"/>
    <mergeCell ref="B34:D34"/>
    <mergeCell ref="B35:D35"/>
    <mergeCell ref="B36:D36"/>
    <mergeCell ref="B37:D37"/>
    <mergeCell ref="B38:D38"/>
    <mergeCell ref="B40:D40"/>
    <mergeCell ref="B41:D41"/>
    <mergeCell ref="B42:D42"/>
    <mergeCell ref="B43:D43"/>
    <mergeCell ref="B44:D44"/>
    <mergeCell ref="B45:D45"/>
    <mergeCell ref="B39:D39"/>
    <mergeCell ref="B58:D58"/>
    <mergeCell ref="B47:D47"/>
    <mergeCell ref="B48:D48"/>
    <mergeCell ref="B49:D49"/>
    <mergeCell ref="B50:D50"/>
    <mergeCell ref="B51:D51"/>
    <mergeCell ref="B52:D52"/>
    <mergeCell ref="B53:D53"/>
    <mergeCell ref="B54:D54"/>
    <mergeCell ref="B55:D55"/>
    <mergeCell ref="B56:D56"/>
    <mergeCell ref="B57:D57"/>
    <mergeCell ref="B70:D70"/>
    <mergeCell ref="B59:D59"/>
    <mergeCell ref="B60:D60"/>
    <mergeCell ref="B61:D61"/>
    <mergeCell ref="B62:D62"/>
    <mergeCell ref="B63:D63"/>
    <mergeCell ref="B64:D64"/>
    <mergeCell ref="B65:D65"/>
    <mergeCell ref="B66:D66"/>
    <mergeCell ref="B67:D67"/>
    <mergeCell ref="B68:D68"/>
    <mergeCell ref="B69:D69"/>
    <mergeCell ref="B83:D83"/>
    <mergeCell ref="B84:D84"/>
    <mergeCell ref="B85:D85"/>
    <mergeCell ref="B87:D87"/>
    <mergeCell ref="B91:E91"/>
    <mergeCell ref="B82:D82"/>
    <mergeCell ref="B71:D71"/>
    <mergeCell ref="B72:D72"/>
    <mergeCell ref="B73:D73"/>
    <mergeCell ref="B74:D74"/>
    <mergeCell ref="B75:D75"/>
    <mergeCell ref="B76:D76"/>
    <mergeCell ref="B77:D77"/>
    <mergeCell ref="B78:D78"/>
    <mergeCell ref="B79:D79"/>
    <mergeCell ref="B80:D80"/>
    <mergeCell ref="B81:D81"/>
    <mergeCell ref="E38:E39"/>
    <mergeCell ref="F38:F39"/>
    <mergeCell ref="B9:D9"/>
    <mergeCell ref="B11:D11"/>
    <mergeCell ref="B13:D13"/>
    <mergeCell ref="B15:D15"/>
    <mergeCell ref="B18:D18"/>
    <mergeCell ref="B20:D20"/>
    <mergeCell ref="B22:D22"/>
    <mergeCell ref="B26:D26"/>
    <mergeCell ref="B28:D28"/>
    <mergeCell ref="E8:E9"/>
    <mergeCell ref="E10:E11"/>
    <mergeCell ref="E12:E13"/>
    <mergeCell ref="E14:E15"/>
    <mergeCell ref="E17:E18"/>
    <mergeCell ref="E19:E20"/>
    <mergeCell ref="E21:E22"/>
    <mergeCell ref="E25:E26"/>
    <mergeCell ref="E27:E28"/>
    <mergeCell ref="F8:F9"/>
    <mergeCell ref="F10:F11"/>
    <mergeCell ref="F12:F13"/>
    <mergeCell ref="F14:F15"/>
    <mergeCell ref="F17:F18"/>
    <mergeCell ref="F19:F20"/>
    <mergeCell ref="F21:F22"/>
    <mergeCell ref="F25:F26"/>
    <mergeCell ref="F27:F28"/>
    <mergeCell ref="G8:G9"/>
    <mergeCell ref="G10:G11"/>
    <mergeCell ref="G12:G13"/>
    <mergeCell ref="G14:G15"/>
    <mergeCell ref="G17:G18"/>
    <mergeCell ref="G19:G20"/>
    <mergeCell ref="G21:G22"/>
    <mergeCell ref="G25:G26"/>
    <mergeCell ref="G27:G28"/>
    <mergeCell ref="R93:S94"/>
    <mergeCell ref="N92:O92"/>
    <mergeCell ref="R92:S92"/>
    <mergeCell ref="Z92:AA92"/>
    <mergeCell ref="V92:W92"/>
    <mergeCell ref="BJ5:BL5"/>
    <mergeCell ref="BJ6:BK6"/>
    <mergeCell ref="BL6:BL7"/>
    <mergeCell ref="G38:G39"/>
    <mergeCell ref="G5:G7"/>
    <mergeCell ref="AF91:AG91"/>
    <mergeCell ref="AH6:AH7"/>
    <mergeCell ref="AI6:AJ6"/>
    <mergeCell ref="AK6:AK7"/>
    <mergeCell ref="AZ6:BA6"/>
    <mergeCell ref="AM6:AN6"/>
    <mergeCell ref="AO6:AO7"/>
    <mergeCell ref="AP6:AQ6"/>
    <mergeCell ref="AR6:AR7"/>
    <mergeCell ref="AU6:AU7"/>
    <mergeCell ref="AW6:AX6"/>
    <mergeCell ref="AY6:AY7"/>
    <mergeCell ref="BB6:BB7"/>
    <mergeCell ref="BC6:BD6"/>
  </mergeCells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INICIO 2017-B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MAYBE</dc:creator>
  <cp:lastModifiedBy>Monica Programacion</cp:lastModifiedBy>
  <cp:lastPrinted>2017-09-07T19:52:52Z</cp:lastPrinted>
  <dcterms:created xsi:type="dcterms:W3CDTF">2010-11-24T18:04:22Z</dcterms:created>
  <dcterms:modified xsi:type="dcterms:W3CDTF">2018-01-25T20:44:55Z</dcterms:modified>
</cp:coreProperties>
</file>