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Sust 16\Marco 19\4\"/>
    </mc:Choice>
  </mc:AlternateContent>
  <bookViews>
    <workbookView xWindow="0" yWindow="0" windowWidth="20490" windowHeight="7755"/>
  </bookViews>
  <sheets>
    <sheet name="INICIO 2019-B" sheetId="66" r:id="rId1"/>
  </sheets>
  <calcPr calcId="152511"/>
</workbook>
</file>

<file path=xl/calcChain.xml><?xml version="1.0" encoding="utf-8"?>
<calcChain xmlns="http://schemas.openxmlformats.org/spreadsheetml/2006/main">
  <c r="AO85" i="66" l="1"/>
  <c r="G9" i="66" l="1"/>
  <c r="G10" i="66"/>
  <c r="G11" i="66"/>
  <c r="G12" i="66"/>
  <c r="G13" i="66"/>
  <c r="G14" i="66"/>
  <c r="G15" i="66"/>
  <c r="G16" i="66"/>
  <c r="G17" i="66"/>
  <c r="G18" i="66"/>
  <c r="G19" i="66"/>
  <c r="G20" i="66"/>
  <c r="G21" i="66"/>
  <c r="G22" i="66"/>
  <c r="G23" i="66"/>
  <c r="G24" i="66"/>
  <c r="G25" i="66"/>
  <c r="G26" i="66"/>
  <c r="G27" i="66"/>
  <c r="G28" i="66"/>
  <c r="G29" i="66"/>
  <c r="G30" i="66"/>
  <c r="G31" i="66"/>
  <c r="G32" i="66"/>
  <c r="G33" i="66"/>
  <c r="G34" i="66"/>
  <c r="G35" i="66"/>
  <c r="G36" i="66"/>
  <c r="G37" i="66"/>
  <c r="G38" i="66"/>
  <c r="G39" i="66"/>
  <c r="G40" i="66"/>
  <c r="G41" i="66"/>
  <c r="G42" i="66"/>
  <c r="G43" i="66"/>
  <c r="G44" i="66"/>
  <c r="G45" i="66"/>
  <c r="G46" i="66"/>
  <c r="G47" i="66"/>
  <c r="G48" i="66"/>
  <c r="G49" i="66"/>
  <c r="G50" i="66"/>
  <c r="G51" i="66"/>
  <c r="G52" i="66"/>
  <c r="G53" i="66"/>
  <c r="G54" i="66"/>
  <c r="G55" i="66"/>
  <c r="G56" i="66"/>
  <c r="G57" i="66"/>
  <c r="G58" i="66"/>
  <c r="G59" i="66"/>
  <c r="G60" i="66"/>
  <c r="G61" i="66"/>
  <c r="G62" i="66"/>
  <c r="G63" i="66"/>
  <c r="G64" i="66"/>
  <c r="G65" i="66"/>
  <c r="G66" i="66"/>
  <c r="G67" i="66"/>
  <c r="G68" i="66"/>
  <c r="G69" i="66"/>
  <c r="G70" i="66"/>
  <c r="G71" i="66"/>
  <c r="G72" i="66"/>
  <c r="G73" i="66"/>
  <c r="G74" i="66"/>
  <c r="G75" i="66"/>
  <c r="G76" i="66"/>
  <c r="G77" i="66"/>
  <c r="G78" i="66"/>
  <c r="G79" i="66"/>
  <c r="G80" i="66"/>
  <c r="G81" i="66"/>
  <c r="G82" i="66"/>
  <c r="G83" i="66"/>
  <c r="G84" i="66"/>
  <c r="G85" i="66"/>
  <c r="G8" i="66"/>
  <c r="H87" i="66" l="1"/>
  <c r="I87" i="66"/>
  <c r="J87" i="66"/>
  <c r="K87" i="66"/>
  <c r="L87" i="66"/>
  <c r="M87" i="66"/>
  <c r="N87" i="66"/>
  <c r="O87" i="66"/>
  <c r="P87" i="66"/>
  <c r="Q87" i="66"/>
  <c r="R87" i="66"/>
  <c r="S87" i="66"/>
  <c r="T87" i="66"/>
  <c r="U87" i="66"/>
  <c r="V87" i="66"/>
  <c r="W87" i="66"/>
  <c r="X87" i="66"/>
  <c r="Y87" i="66"/>
  <c r="Z87" i="66"/>
  <c r="AA87" i="66"/>
  <c r="AB87" i="66"/>
  <c r="AC87" i="66"/>
  <c r="AD87" i="66"/>
  <c r="AE87" i="66"/>
  <c r="AO9" i="66"/>
  <c r="AO10" i="66"/>
  <c r="AO11" i="66"/>
  <c r="AO12" i="66"/>
  <c r="AO13" i="66"/>
  <c r="AO14" i="66"/>
  <c r="AO15" i="66"/>
  <c r="AO16" i="66"/>
  <c r="AO17" i="66"/>
  <c r="AO18" i="66"/>
  <c r="AO19" i="66"/>
  <c r="AO20" i="66"/>
  <c r="AO21" i="66"/>
  <c r="AO22" i="66"/>
  <c r="AO23" i="66"/>
  <c r="AO24" i="66"/>
  <c r="AO25" i="66"/>
  <c r="AO26" i="66"/>
  <c r="AO27" i="66"/>
  <c r="AO28" i="66"/>
  <c r="AO29" i="66"/>
  <c r="AO30" i="66"/>
  <c r="AO31" i="66"/>
  <c r="AO32" i="66"/>
  <c r="AO33" i="66"/>
  <c r="AO34" i="66"/>
  <c r="AO35" i="66"/>
  <c r="AO36" i="66"/>
  <c r="AO37" i="66"/>
  <c r="AO38" i="66"/>
  <c r="AO39" i="66"/>
  <c r="AO40" i="66"/>
  <c r="AO41" i="66"/>
  <c r="AO42" i="66"/>
  <c r="AO43" i="66"/>
  <c r="AO44" i="66"/>
  <c r="AO45" i="66"/>
  <c r="AO46" i="66"/>
  <c r="AO47" i="66"/>
  <c r="AO48" i="66"/>
  <c r="AO49" i="66"/>
  <c r="AO50" i="66"/>
  <c r="AO51" i="66"/>
  <c r="AO52" i="66"/>
  <c r="AO53" i="66"/>
  <c r="AO54" i="66"/>
  <c r="AO55" i="66"/>
  <c r="AO56" i="66"/>
  <c r="AO57" i="66"/>
  <c r="AO58" i="66"/>
  <c r="AO59" i="66"/>
  <c r="AO60" i="66"/>
  <c r="AO61" i="66"/>
  <c r="AO62" i="66"/>
  <c r="AO63" i="66"/>
  <c r="AO64" i="66"/>
  <c r="AO65" i="66"/>
  <c r="AO66" i="66"/>
  <c r="AO67" i="66"/>
  <c r="AO68" i="66"/>
  <c r="AO69" i="66"/>
  <c r="AO70" i="66"/>
  <c r="AO71" i="66"/>
  <c r="AO72" i="66"/>
  <c r="AO73" i="66"/>
  <c r="AO74" i="66"/>
  <c r="AO75" i="66"/>
  <c r="AO76" i="66"/>
  <c r="AO77" i="66"/>
  <c r="AO78" i="66"/>
  <c r="AO79" i="66"/>
  <c r="AO80" i="66"/>
  <c r="AO81" i="66"/>
  <c r="AO82" i="66"/>
  <c r="AO83" i="66"/>
  <c r="AO84" i="66"/>
  <c r="AN9" i="66"/>
  <c r="AP9" i="66" s="1"/>
  <c r="AN10" i="66"/>
  <c r="AP10" i="66" s="1"/>
  <c r="AN11" i="66"/>
  <c r="AP11" i="66" s="1"/>
  <c r="AN12" i="66"/>
  <c r="AP12" i="66" s="1"/>
  <c r="AN13" i="66"/>
  <c r="AP13" i="66" s="1"/>
  <c r="AN14" i="66"/>
  <c r="AN15" i="66"/>
  <c r="AP15" i="66" s="1"/>
  <c r="AN16" i="66"/>
  <c r="AP16" i="66" s="1"/>
  <c r="AN17" i="66"/>
  <c r="AP17" i="66" s="1"/>
  <c r="AN18" i="66"/>
  <c r="AP18" i="66" s="1"/>
  <c r="AN19" i="66"/>
  <c r="AP19" i="66" s="1"/>
  <c r="AN20" i="66"/>
  <c r="AP20" i="66" s="1"/>
  <c r="AN21" i="66"/>
  <c r="AP21" i="66" s="1"/>
  <c r="AN22" i="66"/>
  <c r="AP22" i="66" s="1"/>
  <c r="AN23" i="66"/>
  <c r="AP23" i="66" s="1"/>
  <c r="AN24" i="66"/>
  <c r="AP24" i="66" s="1"/>
  <c r="AN25" i="66"/>
  <c r="AP25" i="66" s="1"/>
  <c r="AN26" i="66"/>
  <c r="AP26" i="66" s="1"/>
  <c r="AN27" i="66"/>
  <c r="AP27" i="66" s="1"/>
  <c r="AN28" i="66"/>
  <c r="AP28" i="66" s="1"/>
  <c r="AN29" i="66"/>
  <c r="AP29" i="66" s="1"/>
  <c r="AN30" i="66"/>
  <c r="AP30" i="66" s="1"/>
  <c r="AN31" i="66"/>
  <c r="AN32" i="66"/>
  <c r="AP32" i="66" s="1"/>
  <c r="AN33" i="66"/>
  <c r="AP33" i="66" s="1"/>
  <c r="AN34" i="66"/>
  <c r="AP34" i="66" s="1"/>
  <c r="AN35" i="66"/>
  <c r="AN36" i="66"/>
  <c r="AN37" i="66"/>
  <c r="AN38" i="66"/>
  <c r="AN39" i="66"/>
  <c r="AN40" i="66"/>
  <c r="AN41" i="66"/>
  <c r="AN42" i="66"/>
  <c r="AN43" i="66"/>
  <c r="AN44" i="66"/>
  <c r="AN45" i="66"/>
  <c r="AN46" i="66"/>
  <c r="AN47" i="66"/>
  <c r="AN48" i="66"/>
  <c r="AN49" i="66"/>
  <c r="AN50" i="66"/>
  <c r="AP50" i="66" s="1"/>
  <c r="AN51" i="66"/>
  <c r="AN52" i="66"/>
  <c r="AN53" i="66"/>
  <c r="AN54" i="66"/>
  <c r="AN55" i="66"/>
  <c r="AN56" i="66"/>
  <c r="AN57" i="66"/>
  <c r="AN58" i="66"/>
  <c r="AP58" i="66" s="1"/>
  <c r="AN59" i="66"/>
  <c r="AP59" i="66" s="1"/>
  <c r="AN60" i="66"/>
  <c r="AN61" i="66"/>
  <c r="AP61" i="66" s="1"/>
  <c r="AN62" i="66"/>
  <c r="AP62" i="66" s="1"/>
  <c r="AN63" i="66"/>
  <c r="AP63" i="66" s="1"/>
  <c r="AN64" i="66"/>
  <c r="AP64" i="66" s="1"/>
  <c r="AN65" i="66"/>
  <c r="AP65" i="66" s="1"/>
  <c r="AN66" i="66"/>
  <c r="AN67" i="66"/>
  <c r="AP67" i="66" s="1"/>
  <c r="AN68" i="66"/>
  <c r="AP68" i="66" s="1"/>
  <c r="AN69" i="66"/>
  <c r="AP69" i="66" s="1"/>
  <c r="AN70" i="66"/>
  <c r="AP70" i="66" s="1"/>
  <c r="AN71" i="66"/>
  <c r="AP71" i="66" s="1"/>
  <c r="AN72" i="66"/>
  <c r="AP72" i="66" s="1"/>
  <c r="AN73" i="66"/>
  <c r="AP73" i="66" s="1"/>
  <c r="AN74" i="66"/>
  <c r="AP74" i="66" s="1"/>
  <c r="AN75" i="66"/>
  <c r="AP75" i="66" s="1"/>
  <c r="AN76" i="66"/>
  <c r="AP76" i="66" s="1"/>
  <c r="AN77" i="66"/>
  <c r="AP77" i="66" s="1"/>
  <c r="AN78" i="66"/>
  <c r="AP78" i="66" s="1"/>
  <c r="AN79" i="66"/>
  <c r="AP79" i="66" s="1"/>
  <c r="AN80" i="66"/>
  <c r="AP80" i="66" s="1"/>
  <c r="AN81" i="66"/>
  <c r="AP81" i="66" s="1"/>
  <c r="AN82" i="66"/>
  <c r="AN83" i="66"/>
  <c r="AP83" i="66" s="1"/>
  <c r="AN84" i="66"/>
  <c r="AP84" i="66" s="1"/>
  <c r="AN85" i="66"/>
  <c r="AP85" i="66" s="1"/>
  <c r="AO8" i="66"/>
  <c r="AN8" i="66"/>
  <c r="AP14" i="66"/>
  <c r="AP42" i="66"/>
  <c r="AP66" i="66"/>
  <c r="AP82" i="66"/>
  <c r="AL9" i="66"/>
  <c r="AL10" i="66"/>
  <c r="AL11" i="66"/>
  <c r="AL12" i="66"/>
  <c r="AL13" i="66"/>
  <c r="AL14" i="66"/>
  <c r="AL15" i="66"/>
  <c r="AL16" i="66"/>
  <c r="AL17" i="66"/>
  <c r="AL18" i="66"/>
  <c r="AL19" i="66"/>
  <c r="AL20" i="66"/>
  <c r="AL21" i="66"/>
  <c r="AL22" i="66"/>
  <c r="AL23" i="66"/>
  <c r="AL24" i="66"/>
  <c r="AL25" i="66"/>
  <c r="AL26" i="66"/>
  <c r="AL27" i="66"/>
  <c r="AL28" i="66"/>
  <c r="AL29" i="66"/>
  <c r="AL30" i="66"/>
  <c r="AL31" i="66"/>
  <c r="AL32" i="66"/>
  <c r="AL33" i="66"/>
  <c r="AL34" i="66"/>
  <c r="AL35" i="66"/>
  <c r="AL36" i="66"/>
  <c r="AL37" i="66"/>
  <c r="AL38" i="66"/>
  <c r="AL39" i="66"/>
  <c r="AL40" i="66"/>
  <c r="AL41" i="66"/>
  <c r="AL42" i="66"/>
  <c r="AL43" i="66"/>
  <c r="AL44" i="66"/>
  <c r="AL45" i="66"/>
  <c r="AL46" i="66"/>
  <c r="AL47" i="66"/>
  <c r="AL48" i="66"/>
  <c r="AL49" i="66"/>
  <c r="AL50" i="66"/>
  <c r="AL51" i="66"/>
  <c r="AL52" i="66"/>
  <c r="AL53" i="66"/>
  <c r="AL54" i="66"/>
  <c r="AL55" i="66"/>
  <c r="AL56" i="66"/>
  <c r="AL57" i="66"/>
  <c r="AL58" i="66"/>
  <c r="AL59" i="66"/>
  <c r="AL60" i="66"/>
  <c r="AL61" i="66"/>
  <c r="AL62" i="66"/>
  <c r="AL63" i="66"/>
  <c r="AL64" i="66"/>
  <c r="AL65" i="66"/>
  <c r="AL66" i="66"/>
  <c r="AL67" i="66"/>
  <c r="AL68" i="66"/>
  <c r="AL69" i="66"/>
  <c r="AL70" i="66"/>
  <c r="AL71" i="66"/>
  <c r="AL72" i="66"/>
  <c r="AL73" i="66"/>
  <c r="AL74" i="66"/>
  <c r="AL75" i="66"/>
  <c r="AL76" i="66"/>
  <c r="AL77" i="66"/>
  <c r="AL78" i="66"/>
  <c r="AL79" i="66"/>
  <c r="AL80" i="66"/>
  <c r="AL81" i="66"/>
  <c r="AL82" i="66"/>
  <c r="AL83" i="66"/>
  <c r="AL84" i="66"/>
  <c r="AL85" i="66"/>
  <c r="AK9" i="66"/>
  <c r="AK10" i="66"/>
  <c r="AK11" i="66"/>
  <c r="AK12" i="66"/>
  <c r="AK13" i="66"/>
  <c r="AK14" i="66"/>
  <c r="AK15" i="66"/>
  <c r="AK16" i="66"/>
  <c r="AK17" i="66"/>
  <c r="AK18" i="66"/>
  <c r="AK19" i="66"/>
  <c r="AK20" i="66"/>
  <c r="AK21" i="66"/>
  <c r="AK22" i="66"/>
  <c r="AK23" i="66"/>
  <c r="AK24" i="66"/>
  <c r="AK25" i="66"/>
  <c r="AK26" i="66"/>
  <c r="AK27" i="66"/>
  <c r="AM27" i="66" s="1"/>
  <c r="AK28" i="66"/>
  <c r="AK29" i="66"/>
  <c r="AK30" i="66"/>
  <c r="AK31" i="66"/>
  <c r="AK32" i="66"/>
  <c r="AK33" i="66"/>
  <c r="AK34" i="66"/>
  <c r="AK35" i="66"/>
  <c r="AK36" i="66"/>
  <c r="AK37" i="66"/>
  <c r="AK38" i="66"/>
  <c r="AK39" i="66"/>
  <c r="AK40" i="66"/>
  <c r="AK41" i="66"/>
  <c r="AK42" i="66"/>
  <c r="AK43" i="66"/>
  <c r="AK44" i="66"/>
  <c r="AK45" i="66"/>
  <c r="AK46" i="66"/>
  <c r="AK47" i="66"/>
  <c r="AK48" i="66"/>
  <c r="AK49" i="66"/>
  <c r="AK50" i="66"/>
  <c r="AK51" i="66"/>
  <c r="AK52" i="66"/>
  <c r="AK53" i="66"/>
  <c r="AK54" i="66"/>
  <c r="AK55" i="66"/>
  <c r="AK56" i="66"/>
  <c r="AK57" i="66"/>
  <c r="AK58" i="66"/>
  <c r="AK59" i="66"/>
  <c r="AK60" i="66"/>
  <c r="AK61" i="66"/>
  <c r="AK62" i="66"/>
  <c r="AK63" i="66"/>
  <c r="AK64" i="66"/>
  <c r="AK65" i="66"/>
  <c r="AK66" i="66"/>
  <c r="AK67" i="66"/>
  <c r="AK68" i="66"/>
  <c r="AK69" i="66"/>
  <c r="AK70" i="66"/>
  <c r="AK71" i="66"/>
  <c r="AK72" i="66"/>
  <c r="AK73" i="66"/>
  <c r="AK74" i="66"/>
  <c r="AK75" i="66"/>
  <c r="AK76" i="66"/>
  <c r="AK77" i="66"/>
  <c r="AK78" i="66"/>
  <c r="AK79" i="66"/>
  <c r="AK80" i="66"/>
  <c r="AK81" i="66"/>
  <c r="AK82" i="66"/>
  <c r="AK83" i="66"/>
  <c r="AK84" i="66"/>
  <c r="AK85" i="66"/>
  <c r="AL8" i="66"/>
  <c r="AK8" i="66"/>
  <c r="AI9" i="66"/>
  <c r="AI10" i="66"/>
  <c r="AI11" i="66"/>
  <c r="AI12" i="66"/>
  <c r="AI13" i="66"/>
  <c r="AI14" i="66"/>
  <c r="AI15" i="66"/>
  <c r="AI16" i="66"/>
  <c r="AI17" i="66"/>
  <c r="AI18" i="66"/>
  <c r="AI19" i="66"/>
  <c r="AI20" i="66"/>
  <c r="AI21" i="66"/>
  <c r="AI22" i="66"/>
  <c r="AI23" i="66"/>
  <c r="AI24" i="66"/>
  <c r="AI25" i="66"/>
  <c r="AI26" i="66"/>
  <c r="AI27" i="66"/>
  <c r="AI28" i="66"/>
  <c r="AI29" i="66"/>
  <c r="AI30" i="66"/>
  <c r="AI31" i="66"/>
  <c r="AI32" i="66"/>
  <c r="AI33" i="66"/>
  <c r="AI34" i="66"/>
  <c r="AI35" i="66"/>
  <c r="AI36" i="66"/>
  <c r="AI37" i="66"/>
  <c r="AI38" i="66"/>
  <c r="AI39" i="66"/>
  <c r="AI40" i="66"/>
  <c r="AI41" i="66"/>
  <c r="AI42" i="66"/>
  <c r="AI43" i="66"/>
  <c r="AI44" i="66"/>
  <c r="AI45" i="66"/>
  <c r="AI46" i="66"/>
  <c r="AI47" i="66"/>
  <c r="AI48" i="66"/>
  <c r="AI49" i="66"/>
  <c r="AI50" i="66"/>
  <c r="AI51" i="66"/>
  <c r="AI52" i="66"/>
  <c r="AI53" i="66"/>
  <c r="AI54" i="66"/>
  <c r="AI55" i="66"/>
  <c r="AI56" i="66"/>
  <c r="AI57" i="66"/>
  <c r="AI58" i="66"/>
  <c r="AI59" i="66"/>
  <c r="AI60" i="66"/>
  <c r="AI61" i="66"/>
  <c r="AI62" i="66"/>
  <c r="AI63" i="66"/>
  <c r="AI64" i="66"/>
  <c r="AI65" i="66"/>
  <c r="AI66" i="66"/>
  <c r="AI67" i="66"/>
  <c r="AI68" i="66"/>
  <c r="AI69" i="66"/>
  <c r="AI70" i="66"/>
  <c r="AI71" i="66"/>
  <c r="AI72" i="66"/>
  <c r="AI73" i="66"/>
  <c r="AI74" i="66"/>
  <c r="AI75" i="66"/>
  <c r="AI76" i="66"/>
  <c r="AI77" i="66"/>
  <c r="AI78" i="66"/>
  <c r="AI79" i="66"/>
  <c r="AI80" i="66"/>
  <c r="AI81" i="66"/>
  <c r="AI82" i="66"/>
  <c r="AI83" i="66"/>
  <c r="AI84" i="66"/>
  <c r="AI85" i="66"/>
  <c r="AH9" i="66"/>
  <c r="AH10" i="66"/>
  <c r="AH11" i="66"/>
  <c r="AH12" i="66"/>
  <c r="AH13" i="66"/>
  <c r="AH14" i="66"/>
  <c r="AJ14" i="66" s="1"/>
  <c r="AH15" i="66"/>
  <c r="AH16" i="66"/>
  <c r="AH17" i="66"/>
  <c r="AH18" i="66"/>
  <c r="AH19" i="66"/>
  <c r="AH20" i="66"/>
  <c r="AJ20" i="66" s="1"/>
  <c r="AH21" i="66"/>
  <c r="AH22" i="66"/>
  <c r="AH23" i="66"/>
  <c r="AH24" i="66"/>
  <c r="AH25" i="66"/>
  <c r="AH26" i="66"/>
  <c r="AH27" i="66"/>
  <c r="AH28" i="66"/>
  <c r="AH29" i="66"/>
  <c r="AH30" i="66"/>
  <c r="AJ30" i="66" s="1"/>
  <c r="AH31" i="66"/>
  <c r="AH32" i="66"/>
  <c r="AJ32" i="66" s="1"/>
  <c r="AH33" i="66"/>
  <c r="AH34" i="66"/>
  <c r="AJ34" i="66" s="1"/>
  <c r="AH35" i="66"/>
  <c r="AH36" i="66"/>
  <c r="AJ36" i="66" s="1"/>
  <c r="AH37" i="66"/>
  <c r="AH38" i="66"/>
  <c r="AJ38" i="66" s="1"/>
  <c r="AH39" i="66"/>
  <c r="AH40" i="66"/>
  <c r="AJ40" i="66" s="1"/>
  <c r="AH41" i="66"/>
  <c r="AH42" i="66"/>
  <c r="AJ42" i="66" s="1"/>
  <c r="AH43" i="66"/>
  <c r="AH44" i="66"/>
  <c r="AJ44" i="66" s="1"/>
  <c r="AH45" i="66"/>
  <c r="AH46" i="66"/>
  <c r="AJ46" i="66" s="1"/>
  <c r="AH47" i="66"/>
  <c r="AH48" i="66"/>
  <c r="AJ48" i="66" s="1"/>
  <c r="AH49" i="66"/>
  <c r="AH50" i="66"/>
  <c r="AJ50" i="66" s="1"/>
  <c r="AH51" i="66"/>
  <c r="AH52" i="66"/>
  <c r="AJ52" i="66" s="1"/>
  <c r="AH53" i="66"/>
  <c r="AH54" i="66"/>
  <c r="AJ54" i="66" s="1"/>
  <c r="AH55" i="66"/>
  <c r="AH56" i="66"/>
  <c r="AJ56" i="66" s="1"/>
  <c r="AH57" i="66"/>
  <c r="AH58" i="66"/>
  <c r="AJ58" i="66" s="1"/>
  <c r="AH59" i="66"/>
  <c r="AH60" i="66"/>
  <c r="AJ60" i="66" s="1"/>
  <c r="AH61" i="66"/>
  <c r="AH62" i="66"/>
  <c r="AJ62" i="66" s="1"/>
  <c r="AH63" i="66"/>
  <c r="AH64" i="66"/>
  <c r="AJ64" i="66" s="1"/>
  <c r="AH65" i="66"/>
  <c r="AH66" i="66"/>
  <c r="AH67" i="66"/>
  <c r="AH68" i="66"/>
  <c r="AH69" i="66"/>
  <c r="AH70" i="66"/>
  <c r="AJ70" i="66" s="1"/>
  <c r="AH71" i="66"/>
  <c r="AH72" i="66"/>
  <c r="AJ72" i="66" s="1"/>
  <c r="AH73" i="66"/>
  <c r="AH74" i="66"/>
  <c r="AJ74" i="66" s="1"/>
  <c r="AH75" i="66"/>
  <c r="AH76" i="66"/>
  <c r="AJ76" i="66" s="1"/>
  <c r="AH77" i="66"/>
  <c r="AH78" i="66"/>
  <c r="AJ78" i="66" s="1"/>
  <c r="AH79" i="66"/>
  <c r="AH80" i="66"/>
  <c r="AJ80" i="66" s="1"/>
  <c r="AH81" i="66"/>
  <c r="AH82" i="66"/>
  <c r="AJ82" i="66" s="1"/>
  <c r="AH83" i="66"/>
  <c r="AH84" i="66"/>
  <c r="AJ84" i="66" s="1"/>
  <c r="AH85" i="66"/>
  <c r="AI8" i="66"/>
  <c r="AH8" i="66"/>
  <c r="F12" i="66"/>
  <c r="F16" i="66"/>
  <c r="F17" i="66"/>
  <c r="F81" i="66"/>
  <c r="F82" i="66"/>
  <c r="F83" i="66"/>
  <c r="F84" i="66"/>
  <c r="F85" i="66"/>
  <c r="H91" i="66" l="1"/>
  <c r="AJ8" i="66"/>
  <c r="AJ79" i="66"/>
  <c r="AJ77" i="66"/>
  <c r="AJ75" i="66"/>
  <c r="AJ73" i="66"/>
  <c r="AJ71" i="66"/>
  <c r="AJ69" i="66"/>
  <c r="AJ67" i="66"/>
  <c r="AJ65" i="66"/>
  <c r="AJ61" i="66"/>
  <c r="AJ59" i="66"/>
  <c r="AJ31" i="66"/>
  <c r="AJ27" i="66"/>
  <c r="AJ25" i="66"/>
  <c r="AJ23" i="66"/>
  <c r="AJ21" i="66"/>
  <c r="AJ19" i="66"/>
  <c r="AJ17" i="66"/>
  <c r="AJ13" i="66"/>
  <c r="AJ11" i="66"/>
  <c r="AJ9" i="66"/>
  <c r="AJ63" i="66"/>
  <c r="AJ28" i="66"/>
  <c r="AJ22" i="66"/>
  <c r="AJ15" i="66"/>
  <c r="AJ85" i="66"/>
  <c r="AJ83" i="66"/>
  <c r="AJ81" i="66"/>
  <c r="AJ68" i="66"/>
  <c r="AJ66" i="66"/>
  <c r="AJ57" i="66"/>
  <c r="AJ55" i="66"/>
  <c r="AJ53" i="66"/>
  <c r="AJ51" i="66"/>
  <c r="AJ49" i="66"/>
  <c r="AJ47" i="66"/>
  <c r="AJ45" i="66"/>
  <c r="AJ43" i="66"/>
  <c r="AJ41" i="66"/>
  <c r="AJ39" i="66"/>
  <c r="AJ37" i="66"/>
  <c r="AJ35" i="66"/>
  <c r="AJ33" i="66"/>
  <c r="AJ29" i="66"/>
  <c r="AJ26" i="66"/>
  <c r="AJ24" i="66"/>
  <c r="AJ18" i="66"/>
  <c r="AJ16" i="66"/>
  <c r="AJ12" i="66"/>
  <c r="AJ10" i="66"/>
  <c r="AM75" i="66"/>
  <c r="AM73" i="66"/>
  <c r="AM31" i="66"/>
  <c r="AM19" i="66"/>
  <c r="AM13" i="66"/>
  <c r="AM83" i="66"/>
  <c r="AM69" i="66"/>
  <c r="AM67" i="66"/>
  <c r="AP56" i="66"/>
  <c r="AP54" i="66"/>
  <c r="AP52" i="66"/>
  <c r="AP48" i="66"/>
  <c r="AP46" i="66"/>
  <c r="AP44" i="66"/>
  <c r="AM53" i="66"/>
  <c r="AP57" i="66"/>
  <c r="AP55" i="66"/>
  <c r="AP53" i="66"/>
  <c r="AP51" i="66"/>
  <c r="AP49" i="66"/>
  <c r="AP47" i="66"/>
  <c r="AP45" i="66"/>
  <c r="AP43" i="66"/>
  <c r="AP40" i="66"/>
  <c r="AP38" i="66"/>
  <c r="AP41" i="66"/>
  <c r="AP39" i="66"/>
  <c r="AP37" i="66"/>
  <c r="X90" i="66"/>
  <c r="P90" i="66"/>
  <c r="H90" i="66"/>
  <c r="AM35" i="66"/>
  <c r="AP36" i="66"/>
  <c r="AP35" i="66"/>
  <c r="AP31" i="66"/>
  <c r="AP60" i="66"/>
  <c r="AM63" i="66"/>
  <c r="AM59" i="66"/>
  <c r="AM57" i="66"/>
  <c r="AM55" i="66"/>
  <c r="AM51" i="66"/>
  <c r="AM49" i="66"/>
  <c r="AM47" i="66"/>
  <c r="AM45" i="66"/>
  <c r="AM43" i="66"/>
  <c r="AM41" i="66"/>
  <c r="AM39" i="66"/>
  <c r="AM37" i="66"/>
  <c r="AM15" i="66"/>
  <c r="AM33" i="66"/>
  <c r="AM25" i="66"/>
  <c r="AM23" i="66"/>
  <c r="AM9" i="66"/>
  <c r="F8" i="66"/>
  <c r="F14" i="66"/>
  <c r="F10" i="66"/>
  <c r="AM8" i="66"/>
  <c r="AM85" i="66"/>
  <c r="AM81" i="66"/>
  <c r="AM71" i="66"/>
  <c r="AM29" i="66"/>
  <c r="AM17" i="66"/>
  <c r="AM11" i="66"/>
  <c r="AM79" i="66"/>
  <c r="AM77" i="66"/>
  <c r="AM65" i="66"/>
  <c r="AM61" i="66"/>
  <c r="AM21" i="66"/>
  <c r="F19" i="66"/>
  <c r="AI87" i="66"/>
  <c r="AK87" i="66"/>
  <c r="AO87" i="66"/>
  <c r="AN87" i="66"/>
  <c r="AL87" i="66"/>
  <c r="AH87" i="66"/>
  <c r="AP8" i="66"/>
  <c r="AM84" i="66"/>
  <c r="AM82" i="66"/>
  <c r="AM80" i="66"/>
  <c r="AM78" i="66"/>
  <c r="AM76" i="66"/>
  <c r="AM74" i="66"/>
  <c r="AM72" i="66"/>
  <c r="AM70" i="66"/>
  <c r="AM68" i="66"/>
  <c r="AM66" i="66"/>
  <c r="AM64" i="66"/>
  <c r="AM62" i="66"/>
  <c r="AM60" i="66"/>
  <c r="AM58" i="66"/>
  <c r="AM56" i="66"/>
  <c r="AM54" i="66"/>
  <c r="AM52" i="66"/>
  <c r="AM50" i="66"/>
  <c r="AM48" i="66"/>
  <c r="AM46" i="66"/>
  <c r="AM44" i="66"/>
  <c r="AM42" i="66"/>
  <c r="AM40" i="66"/>
  <c r="AM38" i="66"/>
  <c r="AM36" i="66"/>
  <c r="AM34" i="66"/>
  <c r="AM32" i="66"/>
  <c r="AM30" i="66"/>
  <c r="AM28" i="66"/>
  <c r="AM26" i="66"/>
  <c r="AM24" i="66"/>
  <c r="AM22" i="66"/>
  <c r="AM20" i="66"/>
  <c r="AM18" i="66"/>
  <c r="AM16" i="66"/>
  <c r="AM14" i="66"/>
  <c r="AM12" i="66"/>
  <c r="AM10" i="66"/>
  <c r="AJ87" i="66" l="1"/>
  <c r="AP87" i="66"/>
  <c r="F21" i="66"/>
  <c r="AM87" i="66"/>
  <c r="AG9" i="66"/>
  <c r="AG10" i="66"/>
  <c r="AG11" i="66"/>
  <c r="AG12" i="66"/>
  <c r="AG13" i="66"/>
  <c r="AG14" i="66"/>
  <c r="AG15" i="66"/>
  <c r="AG16" i="66"/>
  <c r="AG17" i="66"/>
  <c r="AG18" i="66"/>
  <c r="AG19" i="66"/>
  <c r="AG20" i="66"/>
  <c r="AG21" i="66"/>
  <c r="AG22" i="66"/>
  <c r="AG23" i="66"/>
  <c r="AG24" i="66"/>
  <c r="AG25" i="66"/>
  <c r="AG26" i="66"/>
  <c r="AG27" i="66"/>
  <c r="AG28" i="66"/>
  <c r="AG29" i="66"/>
  <c r="AG30" i="66"/>
  <c r="AG31" i="66"/>
  <c r="AG32" i="66"/>
  <c r="AG33" i="66"/>
  <c r="AG34" i="66"/>
  <c r="AG35" i="66"/>
  <c r="AG36" i="66"/>
  <c r="AG37" i="66"/>
  <c r="AG38" i="66"/>
  <c r="AG39" i="66"/>
  <c r="AG40" i="66"/>
  <c r="AG41" i="66"/>
  <c r="AG42" i="66"/>
  <c r="AG43" i="66"/>
  <c r="AG44" i="66"/>
  <c r="AG45" i="66"/>
  <c r="AG46" i="66"/>
  <c r="AG47" i="66"/>
  <c r="AG48" i="66"/>
  <c r="AG49" i="66"/>
  <c r="AG50" i="66"/>
  <c r="AG51" i="66"/>
  <c r="AG52" i="66"/>
  <c r="AG53" i="66"/>
  <c r="AG54" i="66"/>
  <c r="AG55" i="66"/>
  <c r="AG56" i="66"/>
  <c r="AG57" i="66"/>
  <c r="AG58" i="66"/>
  <c r="AG59" i="66"/>
  <c r="AG60" i="66"/>
  <c r="AG61" i="66"/>
  <c r="AG62" i="66"/>
  <c r="AG63" i="66"/>
  <c r="AG64" i="66"/>
  <c r="AG65" i="66"/>
  <c r="AG66" i="66"/>
  <c r="AG67" i="66"/>
  <c r="AG68" i="66"/>
  <c r="AG69" i="66"/>
  <c r="AG70" i="66"/>
  <c r="AG71" i="66"/>
  <c r="AG72" i="66"/>
  <c r="AG73" i="66"/>
  <c r="AG74" i="66"/>
  <c r="AG75" i="66"/>
  <c r="AG76" i="66"/>
  <c r="AG77" i="66"/>
  <c r="AG78" i="66"/>
  <c r="AG79" i="66"/>
  <c r="AG80" i="66"/>
  <c r="AG81" i="66"/>
  <c r="AG82" i="66"/>
  <c r="AG83" i="66"/>
  <c r="AG84" i="66"/>
  <c r="AG85" i="66"/>
  <c r="AG8" i="66"/>
  <c r="AF9" i="66"/>
  <c r="AF10" i="66"/>
  <c r="AF11" i="66"/>
  <c r="AF12" i="66"/>
  <c r="AF13" i="66"/>
  <c r="AF14" i="66"/>
  <c r="AF15" i="66"/>
  <c r="AF16" i="66"/>
  <c r="AF17" i="66"/>
  <c r="AF18" i="66"/>
  <c r="AF19" i="66"/>
  <c r="AF20" i="66"/>
  <c r="AF21" i="66"/>
  <c r="AF22" i="66"/>
  <c r="AF23" i="66"/>
  <c r="AF24" i="66"/>
  <c r="AF25" i="66"/>
  <c r="AF26" i="66"/>
  <c r="AF27" i="66"/>
  <c r="AF28" i="66"/>
  <c r="AF29" i="66"/>
  <c r="AF30" i="66"/>
  <c r="AF31" i="66"/>
  <c r="AF32" i="66"/>
  <c r="AF33" i="66"/>
  <c r="AF34" i="66"/>
  <c r="AF35" i="66"/>
  <c r="AF36" i="66"/>
  <c r="AF37" i="66"/>
  <c r="AF38" i="66"/>
  <c r="AF39" i="66"/>
  <c r="AF40" i="66"/>
  <c r="AF41" i="66"/>
  <c r="AF42" i="66"/>
  <c r="AF43" i="66"/>
  <c r="AF44" i="66"/>
  <c r="AF45" i="66"/>
  <c r="AF46" i="66"/>
  <c r="AF47" i="66"/>
  <c r="AF48" i="66"/>
  <c r="AF49" i="66"/>
  <c r="AF50" i="66"/>
  <c r="AF51" i="66"/>
  <c r="AF52" i="66"/>
  <c r="AF53" i="66"/>
  <c r="AF54" i="66"/>
  <c r="AF55" i="66"/>
  <c r="AF56" i="66"/>
  <c r="AF57" i="66"/>
  <c r="AF58" i="66"/>
  <c r="AF59" i="66"/>
  <c r="AF60" i="66"/>
  <c r="AF61" i="66"/>
  <c r="AF62" i="66"/>
  <c r="AF63" i="66"/>
  <c r="AF64" i="66"/>
  <c r="AF65" i="66"/>
  <c r="AF66" i="66"/>
  <c r="AF67" i="66"/>
  <c r="AF68" i="66"/>
  <c r="AF69" i="66"/>
  <c r="AF70" i="66"/>
  <c r="AF71" i="66"/>
  <c r="AF72" i="66"/>
  <c r="AF73" i="66"/>
  <c r="AF74" i="66"/>
  <c r="AF75" i="66"/>
  <c r="AF76" i="66"/>
  <c r="AF77" i="66"/>
  <c r="AF78" i="66"/>
  <c r="AF79" i="66"/>
  <c r="AF80" i="66"/>
  <c r="AF81" i="66"/>
  <c r="AF82" i="66"/>
  <c r="AF83" i="66"/>
  <c r="AF84" i="66"/>
  <c r="AF85" i="66"/>
  <c r="AF8" i="66"/>
  <c r="F23" i="66" l="1"/>
  <c r="AG87" i="66"/>
  <c r="AF87" i="66"/>
  <c r="X88" i="66"/>
  <c r="Z88" i="66"/>
  <c r="AF90" i="66" l="1"/>
  <c r="F24" i="66"/>
  <c r="F25" i="66"/>
  <c r="G90" i="66"/>
  <c r="J88" i="66" l="1"/>
  <c r="R88" i="66"/>
  <c r="H88" i="66"/>
  <c r="P88" i="66"/>
  <c r="F27" i="66" l="1"/>
  <c r="R89" i="66"/>
  <c r="P89" i="66"/>
  <c r="F31" i="66" l="1"/>
  <c r="F30" i="66"/>
  <c r="F29" i="66"/>
  <c r="F32" i="66" l="1"/>
  <c r="F33" i="66" l="1"/>
  <c r="F34" i="66" l="1"/>
  <c r="F36" i="66" l="1"/>
  <c r="F35" i="66"/>
  <c r="F37" i="66" l="1"/>
  <c r="F40" i="66" l="1"/>
  <c r="F38" i="66"/>
  <c r="F41" i="66" l="1"/>
  <c r="F44" i="66" l="1"/>
  <c r="F43" i="66"/>
  <c r="F42" i="66"/>
  <c r="F47" i="66" l="1"/>
  <c r="F45" i="66"/>
  <c r="F46" i="66"/>
  <c r="F50" i="66" l="1"/>
  <c r="F49" i="66"/>
  <c r="F48" i="66"/>
  <c r="F51" i="66" l="1"/>
  <c r="F52" i="66" l="1"/>
  <c r="F53" i="66"/>
  <c r="F54" i="66" l="1"/>
  <c r="F55" i="66" l="1"/>
  <c r="F56" i="66" l="1"/>
  <c r="F57" i="66" l="1"/>
  <c r="F58" i="66" l="1"/>
  <c r="F59" i="66" l="1"/>
  <c r="F60" i="66" l="1"/>
  <c r="F61" i="66" l="1"/>
  <c r="F62" i="66"/>
  <c r="F64" i="66" l="1"/>
  <c r="F63" i="66"/>
  <c r="F65" i="66" l="1"/>
  <c r="F66" i="66" l="1"/>
  <c r="F67" i="66" l="1"/>
  <c r="F68" i="66" l="1"/>
  <c r="F69" i="66" l="1"/>
  <c r="F70" i="66" l="1"/>
  <c r="F72" i="66" l="1"/>
  <c r="F71" i="66"/>
  <c r="F73" i="66" l="1"/>
  <c r="F74" i="66" l="1"/>
  <c r="F75" i="66"/>
  <c r="F76" i="66" l="1"/>
  <c r="F79" i="66" l="1"/>
  <c r="F77" i="66"/>
  <c r="F78" i="66"/>
  <c r="F80" i="66" l="1"/>
  <c r="F87" i="66" s="1"/>
  <c r="G87" i="66"/>
</calcChain>
</file>

<file path=xl/sharedStrings.xml><?xml version="1.0" encoding="utf-8"?>
<sst xmlns="http://schemas.openxmlformats.org/spreadsheetml/2006/main" count="141" uniqueCount="104">
  <si>
    <t>PLANTEL</t>
  </si>
  <si>
    <t>NUMERO</t>
  </si>
  <si>
    <t>MATRICULA EN EXISTENCIA</t>
  </si>
  <si>
    <t>TOTAL DISCAPACIDAD</t>
  </si>
  <si>
    <t>1º</t>
  </si>
  <si>
    <t>DISCAPACIDAD</t>
  </si>
  <si>
    <t>3º</t>
  </si>
  <si>
    <t>5º</t>
  </si>
  <si>
    <t>HOMBRES</t>
  </si>
  <si>
    <t>MUJERES</t>
  </si>
  <si>
    <t>H</t>
  </si>
  <si>
    <t>M</t>
  </si>
  <si>
    <t>Pueblo Nuevo (plantel c) m</t>
  </si>
  <si>
    <t>Pueblo Nuevo (plantel c) v</t>
  </si>
  <si>
    <t>Espinal (plantel c) m</t>
  </si>
  <si>
    <t>Espinal (plantel c) v</t>
  </si>
  <si>
    <t>Pinotepa Nacional (plantel c) m</t>
  </si>
  <si>
    <t>Pinotepa Nacional (plantel c) v</t>
  </si>
  <si>
    <t>El tule (plantel c) m</t>
  </si>
  <si>
    <t>El tule (plantel c) v</t>
  </si>
  <si>
    <t>Matías Romero (plantel c)</t>
  </si>
  <si>
    <t>Putla de Guerrero (plantel c) m</t>
  </si>
  <si>
    <t>Putla de Guerrero (plantel c) v</t>
  </si>
  <si>
    <t>Tuxtepec (plante c) m</t>
  </si>
  <si>
    <t>Tuxtepec (plante c) v</t>
  </si>
  <si>
    <t>Huajuapan de León (plantel c) m</t>
  </si>
  <si>
    <t>Huajuapan de León (plantel c) v</t>
  </si>
  <si>
    <t>Tapanatepec (plantel b)</t>
  </si>
  <si>
    <t>Silacayoapan (plantel a)</t>
  </si>
  <si>
    <t>Ejutla de Crespo (plantel b) m</t>
  </si>
  <si>
    <t>Ejutla de Crespo (plantel b) v</t>
  </si>
  <si>
    <t>Nochixtlan (plantel b) m</t>
  </si>
  <si>
    <t>Nochixtlan (plantel b) v</t>
  </si>
  <si>
    <t>Huautla de Jimenez (plante b)</t>
  </si>
  <si>
    <t>Mariscala de Juarez (plantel b)</t>
  </si>
  <si>
    <t>Union Hidalgo (plantel b)</t>
  </si>
  <si>
    <t>Estacion Vicente (plantel b)</t>
  </si>
  <si>
    <t>Chalcatongo de Hidalgo (plantel b)</t>
  </si>
  <si>
    <t>Chazumba (plantel a)</t>
  </si>
  <si>
    <t>Tolosa Estación Donají  (plantel b)</t>
  </si>
  <si>
    <t>Niltepec (plantel b)</t>
  </si>
  <si>
    <t>Ojitlan (plantel b)</t>
  </si>
  <si>
    <t>Huatulco (plantel b) m</t>
  </si>
  <si>
    <t>Huatulco (plantel b) v</t>
  </si>
  <si>
    <t>Ixhuatán (plantel b)</t>
  </si>
  <si>
    <t>Pochutla (plantel b)</t>
  </si>
  <si>
    <t>Río Grande (plantel b)</t>
  </si>
  <si>
    <t>Juxtlahuaca (plantel b)</t>
  </si>
  <si>
    <t>Miahuatlán</t>
  </si>
  <si>
    <t>Jalapa de Díaz ofic</t>
  </si>
  <si>
    <t>Guichicovi</t>
  </si>
  <si>
    <t>Güilá</t>
  </si>
  <si>
    <t>Juquila</t>
  </si>
  <si>
    <t>Cuilapam</t>
  </si>
  <si>
    <t>Loxicha</t>
  </si>
  <si>
    <t>San Antonino</t>
  </si>
  <si>
    <t>Jalapa del Marqués</t>
  </si>
  <si>
    <t>Colotepec</t>
  </si>
  <si>
    <t>Tamazulapan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</si>
  <si>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</si>
  <si>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</si>
  <si>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</si>
  <si>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</si>
  <si>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</si>
  <si>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</si>
  <si>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</si>
  <si>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</si>
  <si>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</si>
  <si>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</si>
  <si>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</si>
  <si>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</si>
  <si>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Santiago Yosondua ofic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</si>
  <si>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</si>
  <si>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</si>
  <si>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</si>
  <si>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</si>
  <si>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</si>
  <si>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</si>
  <si>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</si>
  <si>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</si>
  <si>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</si>
  <si>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</si>
  <si>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 xml:space="preserve">San Bartolo </t>
  </si>
  <si>
    <t>Huazolotitlan</t>
  </si>
  <si>
    <t>Juchitan</t>
  </si>
  <si>
    <t>Xiacui</t>
  </si>
  <si>
    <t>San Pedro Martir</t>
  </si>
  <si>
    <t>Puerto Escondido</t>
  </si>
  <si>
    <t>El Rastrojo</t>
  </si>
  <si>
    <t>Mechoacan</t>
  </si>
  <si>
    <t xml:space="preserve">TOTAL </t>
  </si>
  <si>
    <t>DIF CE</t>
  </si>
  <si>
    <t>DIF JJ</t>
  </si>
  <si>
    <t>dif ce jj</t>
  </si>
  <si>
    <t>MATRICULA POR SEXO</t>
  </si>
  <si>
    <t>LENGUA INDÍGENA</t>
  </si>
  <si>
    <t>NACIDOS FUERA DE MEXICO</t>
  </si>
  <si>
    <t xml:space="preserve"> TOTAL DISCAPACIDAD</t>
  </si>
  <si>
    <t>TOTAL LENGUA INDÍGENA</t>
  </si>
  <si>
    <t>TOTAL NACIDOS FUERA DE MEXICO</t>
  </si>
  <si>
    <t xml:space="preserve">    </t>
  </si>
  <si>
    <t>CONCENTRADO ESTADISTICA INICIO 2019-B</t>
  </si>
  <si>
    <t>MATRÍCULA POR SEMESTRE INICIO 2019-B</t>
  </si>
  <si>
    <t>Generado con la información contenida en el reporte de termino de captura de programa de estadistica de educación media superior de inicio de ciclo. formato 911.7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</si>
</sst>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22" fillId="0" borderId="0" applyNumberFormat="0" applyFill="0" applyBorder="0" applyAlignment="0" applyProtection="0"/>
    <xf numFmtId="0" fontId="1" fillId="0" borderId="0"/>
  </cellStyleXfs>
  <cellXfs count="98">
    <xf numFmtId="0" fontId="0" fillId="0" borderId="0" xfId="0"/>
    <xf numFmtId="0" fontId="0" fillId="0" borderId="0" xfId="0" applyProtection="1">
      <protection hidden="1"/>
    </xf>
    <xf numFmtId="0" fontId="16" fillId="0" borderId="0" xfId="0" applyFont="1" applyProtection="1">
      <protection hidden="1"/>
    </xf>
    <xf numFmtId="0" fontId="13" fillId="9" borderId="1" xfId="0" applyFont="1" applyFill="1" applyBorder="1" applyAlignment="1" applyProtection="1">
      <alignment horizontal="center"/>
      <protection hidden="1"/>
    </xf>
    <xf numFmtId="0" fontId="13" fillId="5" borderId="1" xfId="0" applyFont="1" applyFill="1" applyBorder="1" applyAlignment="1" applyProtection="1">
      <alignment horizontal="center"/>
      <protection hidden="1"/>
    </xf>
    <xf numFmtId="0" fontId="13" fillId="7" borderId="1" xfId="0" applyFont="1" applyFill="1" applyBorder="1" applyAlignment="1" applyProtection="1">
      <alignment horizontal="center"/>
      <protection hidden="1"/>
    </xf>
    <xf numFmtId="0" fontId="13" fillId="8" borderId="1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8" fillId="0" borderId="0" xfId="0" applyFont="1" applyProtection="1"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4" fillId="6" borderId="0" xfId="0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Border="1" applyAlignment="1" applyProtection="1">
      <alignment vertical="center" wrapText="1"/>
      <protection hidden="1"/>
    </xf>
    <xf numFmtId="0" fontId="10" fillId="4" borderId="0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15" fillId="9" borderId="1" xfId="0" applyFont="1" applyFill="1" applyBorder="1" applyAlignment="1" applyProtection="1">
      <alignment horizontal="center" vertical="center" wrapText="1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0" fontId="15" fillId="7" borderId="1" xfId="0" applyFont="1" applyFill="1" applyBorder="1" applyAlignment="1" applyProtection="1">
      <alignment horizontal="center" vertical="center" wrapText="1"/>
      <protection hidden="1"/>
    </xf>
    <xf numFmtId="0" fontId="15" fillId="8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2" fillId="9" borderId="2" xfId="0" applyFont="1" applyFill="1" applyBorder="1" applyAlignment="1" applyProtection="1">
      <alignment horizontal="center"/>
      <protection hidden="1"/>
    </xf>
    <xf numFmtId="0" fontId="12" fillId="9" borderId="4" xfId="0" applyFont="1" applyFill="1" applyBorder="1" applyAlignment="1" applyProtection="1">
      <alignment horizontal="center"/>
      <protection hidden="1"/>
    </xf>
    <xf numFmtId="0" fontId="11" fillId="9" borderId="5" xfId="0" applyFont="1" applyFill="1" applyBorder="1" applyAlignment="1" applyProtection="1">
      <alignment horizontal="center"/>
      <protection hidden="1"/>
    </xf>
    <xf numFmtId="0" fontId="11" fillId="9" borderId="9" xfId="0" applyFont="1" applyFill="1" applyBorder="1" applyAlignment="1" applyProtection="1">
      <alignment horizontal="center"/>
      <protection hidden="1"/>
    </xf>
    <xf numFmtId="0" fontId="20" fillId="5" borderId="5" xfId="0" applyFont="1" applyFill="1" applyBorder="1" applyAlignment="1" applyProtection="1">
      <alignment horizontal="center"/>
      <protection hidden="1"/>
    </xf>
    <xf numFmtId="0" fontId="20" fillId="5" borderId="9" xfId="0" applyFont="1" applyFill="1" applyBorder="1" applyAlignment="1" applyProtection="1">
      <alignment horizontal="center"/>
      <protection hidden="1"/>
    </xf>
    <xf numFmtId="0" fontId="12" fillId="8" borderId="5" xfId="0" applyFont="1" applyFill="1" applyBorder="1" applyAlignment="1" applyProtection="1">
      <alignment horizontal="center"/>
      <protection hidden="1"/>
    </xf>
    <xf numFmtId="0" fontId="12" fillId="8" borderId="9" xfId="0" applyFont="1" applyFill="1" applyBorder="1" applyAlignment="1" applyProtection="1">
      <alignment horizontal="center"/>
      <protection hidden="1"/>
    </xf>
    <xf numFmtId="0" fontId="12" fillId="7" borderId="2" xfId="0" applyFont="1" applyFill="1" applyBorder="1" applyAlignment="1" applyProtection="1">
      <alignment horizontal="center"/>
      <protection hidden="1"/>
    </xf>
    <xf numFmtId="0" fontId="12" fillId="7" borderId="4" xfId="0" applyFont="1" applyFill="1" applyBorder="1" applyAlignment="1" applyProtection="1">
      <alignment horizontal="center"/>
      <protection hidden="1"/>
    </xf>
    <xf numFmtId="0" fontId="12" fillId="8" borderId="2" xfId="0" applyFont="1" applyFill="1" applyBorder="1" applyAlignment="1" applyProtection="1">
      <alignment horizontal="center"/>
      <protection hidden="1"/>
    </xf>
    <xf numFmtId="0" fontId="12" fillId="8" borderId="4" xfId="0" applyFont="1" applyFill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4" xfId="0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23" fillId="2" borderId="2" xfId="0" applyFont="1" applyFill="1" applyBorder="1" applyAlignment="1" applyProtection="1">
      <alignment horizontal="center" vertical="center"/>
      <protection hidden="1"/>
    </xf>
    <xf numFmtId="0" fontId="23" fillId="2" borderId="4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19" fillId="2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6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5" fillId="2" borderId="5" xfId="0" applyFont="1" applyFill="1" applyBorder="1" applyAlignment="1" applyProtection="1">
      <alignment horizontal="center" vertical="center" wrapText="1"/>
      <protection hidden="1"/>
    </xf>
    <xf numFmtId="0" fontId="15" fillId="2" borderId="9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wrapText="1"/>
      <protection hidden="1"/>
    </xf>
    <xf numFmtId="0" fontId="9" fillId="3" borderId="1" xfId="0" applyFont="1" applyFill="1" applyBorder="1" applyAlignment="1" applyProtection="1">
      <alignment wrapText="1"/>
      <protection hidden="1"/>
    </xf>
    <xf numFmtId="0" fontId="12" fillId="7" borderId="5" xfId="0" applyFont="1" applyFill="1" applyBorder="1" applyAlignment="1" applyProtection="1">
      <alignment horizontal="center"/>
      <protection hidden="1"/>
    </xf>
    <xf numFmtId="0" fontId="12" fillId="7" borderId="9" xfId="0" applyFont="1" applyFill="1" applyBorder="1" applyAlignment="1" applyProtection="1">
      <alignment horizontal="center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12" fillId="5" borderId="7" xfId="0" applyFont="1" applyFill="1" applyBorder="1" applyAlignment="1" applyProtection="1">
      <alignment horizontal="center"/>
      <protection hidden="1"/>
    </xf>
    <xf numFmtId="0" fontId="12" fillId="5" borderId="8" xfId="0" applyFont="1" applyFill="1" applyBorder="1" applyAlignment="1" applyProtection="1">
      <alignment horizontal="center"/>
      <protection hidden="1"/>
    </xf>
    <xf numFmtId="0" fontId="12" fillId="5" borderId="2" xfId="0" applyFont="1" applyFill="1" applyBorder="1" applyAlignment="1" applyProtection="1">
      <alignment horizontal="center"/>
      <protection hidden="1"/>
    </xf>
    <xf numFmtId="0" fontId="12" fillId="5" borderId="4" xfId="0" applyFont="1" applyFill="1" applyBorder="1" applyAlignment="1" applyProtection="1">
      <alignment horizontal="center"/>
      <protection hidden="1"/>
    </xf>
    <xf numFmtId="0" fontId="11" fillId="5" borderId="2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 applyProtection="1">
      <alignment horizontal="center" vertical="center" wrapText="1"/>
      <protection hidden="1"/>
    </xf>
    <xf numFmtId="0" fontId="11" fillId="5" borderId="4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11" fillId="7" borderId="4" xfId="0" applyFont="1" applyFill="1" applyBorder="1" applyAlignment="1" applyProtection="1">
      <alignment horizontal="center" vertical="center" wrapText="1"/>
      <protection hidden="1"/>
    </xf>
    <xf numFmtId="0" fontId="11" fillId="8" borderId="2" xfId="0" applyFont="1" applyFill="1" applyBorder="1" applyAlignment="1" applyProtection="1">
      <alignment horizontal="center" vertical="center" wrapText="1"/>
      <protection hidden="1"/>
    </xf>
    <xf numFmtId="0" fontId="11" fillId="8" borderId="3" xfId="0" applyFont="1" applyFill="1" applyBorder="1" applyAlignment="1" applyProtection="1">
      <alignment horizontal="center" vertical="center" wrapText="1"/>
      <protection hidden="1"/>
    </xf>
    <xf numFmtId="0" fontId="11" fillId="8" borderId="4" xfId="0" applyFont="1" applyFill="1" applyBorder="1" applyAlignment="1" applyProtection="1">
      <alignment horizontal="center" vertical="center" wrapText="1"/>
      <protection hidden="1"/>
    </xf>
  </cellXfs>
  <cellStyles count="4">
    <cellStyle name="Hipervínculo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367886</xdr:colOff>
      <xdr:row>0</xdr:row>
      <xdr:rowOff>153999</xdr:rowOff>
    </xdr:from>
    <xdr:to>
      <xdr:col>15</xdr:col>
      <xdr:colOff>32115</xdr:colOff>
      <xdr:row>3</xdr:row>
      <xdr:rowOff>62891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8795" y="153999"/>
          <a:ext cx="508490" cy="493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432"/>
  <sheetViews>
    <sheetView tabSelected="1" zoomScale="53" zoomScaleNormal="53" workbookViewId="0">
      <selection activeCell="AT33" sqref="AT33"/>
    </sheetView>
  </sheetViews>
  <sheetFormatPr baseColWidth="10" defaultColWidth="11.42578125" defaultRowHeight="15"/>
  <cols>
    <col min="1" max="1" width="4.85546875" style="1" customWidth="1"/>
    <col min="2" max="3" width="11.42578125" style="1"/>
    <col min="4" max="4" width="14" style="1" customWidth="1"/>
    <col min="5" max="5" width="11.42578125" style="1"/>
    <col min="6" max="6" width="19.42578125" style="1" customWidth="1"/>
    <col min="7" max="7" width="18.28515625" style="22" customWidth="1"/>
    <col min="8" max="9" width="8.7109375" style="1" customWidth="1"/>
    <col min="10" max="13" width="8.85546875" style="1" customWidth="1"/>
    <col min="14" max="15" width="12.7109375" style="1" customWidth="1"/>
    <col min="16" max="17" width="8.7109375" style="1" customWidth="1"/>
    <col min="18" max="21" width="8.85546875" style="1" customWidth="1"/>
    <col min="22" max="23" width="12.7109375" style="1" customWidth="1"/>
    <col min="24" max="25" width="8.7109375" style="1" customWidth="1"/>
    <col min="26" max="29" width="8.85546875" style="1" customWidth="1"/>
    <col min="30" max="30" width="15" style="1" customWidth="1"/>
    <col min="31" max="31" width="15.7109375" style="1" customWidth="1"/>
    <col min="32" max="35" width="14.140625" style="1" customWidth="1"/>
    <col min="36" max="36" width="23.140625" style="1" customWidth="1"/>
    <col min="37" max="38" width="14.140625" style="1" customWidth="1"/>
    <col min="39" max="39" width="23.140625" style="1" customWidth="1"/>
    <col min="40" max="41" width="14.140625" style="1" customWidth="1"/>
    <col min="42" max="42" width="23.140625" style="1" customWidth="1"/>
    <col min="43" max="16384" width="11.42578125" style="1"/>
  </cols>
  <sheetData>
    <row r="2" spans="1:42">
      <c r="A2" s="41" t="s">
        <v>101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</row>
    <row r="3" spans="1:4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</row>
    <row r="5" spans="1:42" ht="42.75" customHeight="1">
      <c r="B5" s="42" t="s">
        <v>0</v>
      </c>
      <c r="C5" s="42"/>
      <c r="D5" s="42"/>
      <c r="E5" s="72" t="s">
        <v>1</v>
      </c>
      <c r="F5" s="64" t="s">
        <v>2</v>
      </c>
      <c r="G5" s="64" t="s">
        <v>2</v>
      </c>
      <c r="H5" s="56" t="s">
        <v>102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8"/>
      <c r="AF5" s="56" t="s">
        <v>94</v>
      </c>
      <c r="AG5" s="59"/>
      <c r="AH5" s="43" t="s">
        <v>3</v>
      </c>
      <c r="AI5" s="43"/>
      <c r="AJ5" s="89" t="s">
        <v>97</v>
      </c>
      <c r="AK5" s="43" t="s">
        <v>98</v>
      </c>
      <c r="AL5" s="43"/>
      <c r="AM5" s="92" t="s">
        <v>98</v>
      </c>
      <c r="AN5" s="43" t="s">
        <v>99</v>
      </c>
      <c r="AO5" s="43"/>
      <c r="AP5" s="95" t="s">
        <v>99</v>
      </c>
    </row>
    <row r="6" spans="1:42" ht="18.75" customHeight="1">
      <c r="B6" s="42"/>
      <c r="C6" s="42"/>
      <c r="D6" s="42"/>
      <c r="E6" s="72"/>
      <c r="F6" s="65"/>
      <c r="G6" s="65"/>
      <c r="H6" s="84" t="s">
        <v>4</v>
      </c>
      <c r="I6" s="84"/>
      <c r="J6" s="85" t="s">
        <v>5</v>
      </c>
      <c r="K6" s="86"/>
      <c r="L6" s="82" t="s">
        <v>95</v>
      </c>
      <c r="M6" s="83"/>
      <c r="N6" s="50" t="s">
        <v>96</v>
      </c>
      <c r="O6" s="51"/>
      <c r="P6" s="84" t="s">
        <v>6</v>
      </c>
      <c r="Q6" s="84"/>
      <c r="R6" s="85" t="s">
        <v>5</v>
      </c>
      <c r="S6" s="86"/>
      <c r="T6" s="82" t="s">
        <v>95</v>
      </c>
      <c r="U6" s="83"/>
      <c r="V6" s="50" t="s">
        <v>96</v>
      </c>
      <c r="W6" s="51"/>
      <c r="X6" s="46" t="s">
        <v>7</v>
      </c>
      <c r="Y6" s="47"/>
      <c r="Z6" s="48" t="s">
        <v>5</v>
      </c>
      <c r="AA6" s="49"/>
      <c r="AB6" s="82" t="s">
        <v>95</v>
      </c>
      <c r="AC6" s="83"/>
      <c r="AD6" s="50" t="s">
        <v>96</v>
      </c>
      <c r="AE6" s="51"/>
      <c r="AF6" s="44" t="s">
        <v>8</v>
      </c>
      <c r="AG6" s="44" t="s">
        <v>9</v>
      </c>
      <c r="AH6" s="87" t="s">
        <v>8</v>
      </c>
      <c r="AI6" s="87" t="s">
        <v>9</v>
      </c>
      <c r="AJ6" s="90"/>
      <c r="AK6" s="52" t="s">
        <v>8</v>
      </c>
      <c r="AL6" s="52" t="s">
        <v>9</v>
      </c>
      <c r="AM6" s="93"/>
      <c r="AN6" s="54" t="s">
        <v>8</v>
      </c>
      <c r="AO6" s="54" t="s">
        <v>9</v>
      </c>
      <c r="AP6" s="96"/>
    </row>
    <row r="7" spans="1:42">
      <c r="B7" s="42"/>
      <c r="C7" s="42"/>
      <c r="D7" s="42"/>
      <c r="E7" s="72"/>
      <c r="F7" s="66"/>
      <c r="G7" s="66"/>
      <c r="H7" s="3" t="s">
        <v>10</v>
      </c>
      <c r="I7" s="3" t="s">
        <v>11</v>
      </c>
      <c r="J7" s="4" t="s">
        <v>10</v>
      </c>
      <c r="K7" s="4" t="s">
        <v>11</v>
      </c>
      <c r="L7" s="5" t="s">
        <v>10</v>
      </c>
      <c r="M7" s="5" t="s">
        <v>11</v>
      </c>
      <c r="N7" s="6" t="s">
        <v>10</v>
      </c>
      <c r="O7" s="6" t="s">
        <v>11</v>
      </c>
      <c r="P7" s="3" t="s">
        <v>10</v>
      </c>
      <c r="Q7" s="3" t="s">
        <v>11</v>
      </c>
      <c r="R7" s="4" t="s">
        <v>10</v>
      </c>
      <c r="S7" s="4" t="s">
        <v>11</v>
      </c>
      <c r="T7" s="5" t="s">
        <v>10</v>
      </c>
      <c r="U7" s="5" t="s">
        <v>11</v>
      </c>
      <c r="V7" s="6" t="s">
        <v>10</v>
      </c>
      <c r="W7" s="6" t="s">
        <v>11</v>
      </c>
      <c r="X7" s="3" t="s">
        <v>10</v>
      </c>
      <c r="Y7" s="3" t="s">
        <v>11</v>
      </c>
      <c r="Z7" s="4" t="s">
        <v>10</v>
      </c>
      <c r="AA7" s="4" t="s">
        <v>11</v>
      </c>
      <c r="AB7" s="5" t="s">
        <v>10</v>
      </c>
      <c r="AC7" s="5" t="s">
        <v>11</v>
      </c>
      <c r="AD7" s="6" t="s">
        <v>10</v>
      </c>
      <c r="AE7" s="6" t="s">
        <v>11</v>
      </c>
      <c r="AF7" s="45"/>
      <c r="AG7" s="45"/>
      <c r="AH7" s="88"/>
      <c r="AI7" s="88"/>
      <c r="AJ7" s="91"/>
      <c r="AK7" s="53"/>
      <c r="AL7" s="53"/>
      <c r="AM7" s="94"/>
      <c r="AN7" s="55"/>
      <c r="AO7" s="55"/>
      <c r="AP7" s="97"/>
    </row>
    <row r="8" spans="1:42" s="7" customFormat="1" ht="15" customHeight="1">
      <c r="B8" s="80" t="s">
        <v>12</v>
      </c>
      <c r="C8" s="80"/>
      <c r="D8" s="80"/>
      <c r="E8" s="60">
        <v>1</v>
      </c>
      <c r="F8" s="62">
        <f>SUM(G8:G9)</f>
        <v>2592</v>
      </c>
      <c r="G8" s="8">
        <f>SUM(H8,I8,P8,Q8,X8,Y8)</f>
        <v>1333</v>
      </c>
      <c r="H8" s="24">
        <v>221</v>
      </c>
      <c r="I8" s="24">
        <v>232</v>
      </c>
      <c r="J8" s="24">
        <v>20</v>
      </c>
      <c r="K8" s="24">
        <v>23</v>
      </c>
      <c r="L8" s="24">
        <v>1</v>
      </c>
      <c r="M8" s="24">
        <v>1</v>
      </c>
      <c r="N8" s="24">
        <v>1</v>
      </c>
      <c r="O8" s="24">
        <v>1</v>
      </c>
      <c r="P8" s="24">
        <v>162</v>
      </c>
      <c r="Q8" s="24">
        <v>278</v>
      </c>
      <c r="R8" s="24">
        <v>30</v>
      </c>
      <c r="S8" s="24">
        <v>49</v>
      </c>
      <c r="T8" s="24">
        <v>0</v>
      </c>
      <c r="U8" s="24">
        <v>2</v>
      </c>
      <c r="V8" s="24">
        <v>3</v>
      </c>
      <c r="W8" s="24">
        <v>5</v>
      </c>
      <c r="X8" s="24">
        <v>177</v>
      </c>
      <c r="Y8" s="24">
        <v>263</v>
      </c>
      <c r="Z8" s="24">
        <v>40</v>
      </c>
      <c r="AA8" s="24">
        <v>57</v>
      </c>
      <c r="AB8" s="24">
        <v>0</v>
      </c>
      <c r="AC8" s="24">
        <v>1</v>
      </c>
      <c r="AD8" s="24">
        <v>1</v>
      </c>
      <c r="AE8" s="24">
        <v>2</v>
      </c>
      <c r="AF8" s="24">
        <f>H8+P8+X8</f>
        <v>560</v>
      </c>
      <c r="AG8" s="24">
        <f>I8+Q8+Y8</f>
        <v>773</v>
      </c>
      <c r="AH8" s="24">
        <f>SUM(J8,R8,Z8)</f>
        <v>90</v>
      </c>
      <c r="AI8" s="24">
        <f>SUM(K8,S8,AA8)</f>
        <v>129</v>
      </c>
      <c r="AJ8" s="33">
        <f>SUM(AH8:AI8)</f>
        <v>219</v>
      </c>
      <c r="AK8" s="24">
        <f>SUM(L8,T8,AB8)</f>
        <v>1</v>
      </c>
      <c r="AL8" s="24">
        <f>SUM(M8,U8,AC8)</f>
        <v>4</v>
      </c>
      <c r="AM8" s="33">
        <f>SUM(AK8:AL8)</f>
        <v>5</v>
      </c>
      <c r="AN8" s="24">
        <f>SUM(N8,V8,AD8)</f>
        <v>5</v>
      </c>
      <c r="AO8" s="24">
        <f>SUM(O8,W8,AE8)</f>
        <v>8</v>
      </c>
      <c r="AP8" s="33">
        <f>SUM(AN8:AO8)</f>
        <v>13</v>
      </c>
    </row>
    <row r="9" spans="1:42" s="7" customFormat="1" ht="15" customHeight="1">
      <c r="B9" s="80" t="s">
        <v>13</v>
      </c>
      <c r="C9" s="80"/>
      <c r="D9" s="80"/>
      <c r="E9" s="61"/>
      <c r="F9" s="63"/>
      <c r="G9" s="8">
        <f t="shared" ref="G9:G72" si="0">SUM(H9,I9,P9,Q9,X9,Y9)</f>
        <v>1259</v>
      </c>
      <c r="H9" s="24">
        <v>205</v>
      </c>
      <c r="I9" s="24">
        <v>271</v>
      </c>
      <c r="J9" s="24">
        <v>27</v>
      </c>
      <c r="K9" s="24">
        <v>10</v>
      </c>
      <c r="L9" s="24">
        <v>1</v>
      </c>
      <c r="M9" s="24">
        <v>2</v>
      </c>
      <c r="N9" s="24">
        <v>2</v>
      </c>
      <c r="O9" s="24">
        <v>1</v>
      </c>
      <c r="P9" s="24">
        <v>205</v>
      </c>
      <c r="Q9" s="24">
        <v>226</v>
      </c>
      <c r="R9" s="24">
        <v>24</v>
      </c>
      <c r="S9" s="24">
        <v>25</v>
      </c>
      <c r="T9" s="24">
        <v>1</v>
      </c>
      <c r="U9" s="24">
        <v>2</v>
      </c>
      <c r="V9" s="24">
        <v>2</v>
      </c>
      <c r="W9" s="24">
        <v>4</v>
      </c>
      <c r="X9" s="24">
        <v>161</v>
      </c>
      <c r="Y9" s="24">
        <v>191</v>
      </c>
      <c r="Z9" s="24">
        <v>70</v>
      </c>
      <c r="AA9" s="24">
        <v>62</v>
      </c>
      <c r="AB9" s="24">
        <v>2</v>
      </c>
      <c r="AC9" s="24">
        <v>1</v>
      </c>
      <c r="AD9" s="24">
        <v>2</v>
      </c>
      <c r="AE9" s="24">
        <v>1</v>
      </c>
      <c r="AF9" s="24">
        <f t="shared" ref="AF9:AF72" si="1">H9+P9+X9</f>
        <v>571</v>
      </c>
      <c r="AG9" s="24">
        <f t="shared" ref="AG9:AG72" si="2">I9+Q9+Y9</f>
        <v>688</v>
      </c>
      <c r="AH9" s="24">
        <f t="shared" ref="AH9:AH72" si="3">SUM(J9,R9,Z9)</f>
        <v>121</v>
      </c>
      <c r="AI9" s="24">
        <f t="shared" ref="AI9:AI72" si="4">SUM(K9,S9,AA9)</f>
        <v>97</v>
      </c>
      <c r="AJ9" s="33">
        <f t="shared" ref="AJ9:AJ72" si="5">SUM(AH9:AI9)</f>
        <v>218</v>
      </c>
      <c r="AK9" s="24">
        <f t="shared" ref="AK9:AK72" si="6">SUM(L9,T9,AB9)</f>
        <v>4</v>
      </c>
      <c r="AL9" s="24">
        <f t="shared" ref="AL9:AL72" si="7">SUM(M9,U9,AC9)</f>
        <v>5</v>
      </c>
      <c r="AM9" s="33">
        <f t="shared" ref="AM9:AM72" si="8">SUM(AK9:AL9)</f>
        <v>9</v>
      </c>
      <c r="AN9" s="24">
        <f t="shared" ref="AN9:AN72" si="9">SUM(N9,V9,AD9)</f>
        <v>6</v>
      </c>
      <c r="AO9" s="24">
        <f t="shared" ref="AO9:AO72" si="10">SUM(O9,W9,AE9)</f>
        <v>6</v>
      </c>
      <c r="AP9" s="33">
        <f t="shared" ref="AP9:AP72" si="11">SUM(AN9:AO9)</f>
        <v>12</v>
      </c>
    </row>
    <row r="10" spans="1:42" s="7" customFormat="1" ht="15" customHeight="1">
      <c r="B10" s="73" t="s">
        <v>14</v>
      </c>
      <c r="C10" s="73"/>
      <c r="D10" s="73"/>
      <c r="E10" s="60">
        <v>2</v>
      </c>
      <c r="F10" s="62">
        <f t="shared" ref="F10" si="12">SUM(G10:G11)</f>
        <v>1206</v>
      </c>
      <c r="G10" s="8">
        <f t="shared" si="0"/>
        <v>829</v>
      </c>
      <c r="H10" s="24">
        <v>193</v>
      </c>
      <c r="I10" s="24">
        <v>225</v>
      </c>
      <c r="J10" s="24">
        <v>0</v>
      </c>
      <c r="K10" s="24">
        <v>0</v>
      </c>
      <c r="L10" s="24">
        <v>100</v>
      </c>
      <c r="M10" s="24">
        <v>123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174</v>
      </c>
      <c r="Y10" s="24">
        <v>237</v>
      </c>
      <c r="Z10" s="24">
        <v>1</v>
      </c>
      <c r="AA10" s="24">
        <v>0</v>
      </c>
      <c r="AB10" s="24">
        <v>150</v>
      </c>
      <c r="AC10" s="24">
        <v>174</v>
      </c>
      <c r="AD10" s="24">
        <v>0</v>
      </c>
      <c r="AE10" s="24">
        <v>0</v>
      </c>
      <c r="AF10" s="24">
        <f t="shared" si="1"/>
        <v>367</v>
      </c>
      <c r="AG10" s="24">
        <f t="shared" si="2"/>
        <v>462</v>
      </c>
      <c r="AH10" s="24">
        <f t="shared" si="3"/>
        <v>1</v>
      </c>
      <c r="AI10" s="24">
        <f t="shared" si="4"/>
        <v>0</v>
      </c>
      <c r="AJ10" s="33">
        <f t="shared" si="5"/>
        <v>1</v>
      </c>
      <c r="AK10" s="24">
        <f t="shared" si="6"/>
        <v>250</v>
      </c>
      <c r="AL10" s="24">
        <f t="shared" si="7"/>
        <v>297</v>
      </c>
      <c r="AM10" s="33">
        <f t="shared" si="8"/>
        <v>547</v>
      </c>
      <c r="AN10" s="24">
        <f t="shared" si="9"/>
        <v>0</v>
      </c>
      <c r="AO10" s="24">
        <f t="shared" si="10"/>
        <v>0</v>
      </c>
      <c r="AP10" s="33">
        <f t="shared" si="11"/>
        <v>0</v>
      </c>
    </row>
    <row r="11" spans="1:42" s="7" customFormat="1" ht="15" customHeight="1">
      <c r="B11" s="73" t="s">
        <v>15</v>
      </c>
      <c r="C11" s="73"/>
      <c r="D11" s="73"/>
      <c r="E11" s="61"/>
      <c r="F11" s="63"/>
      <c r="G11" s="8">
        <f t="shared" si="0"/>
        <v>377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185</v>
      </c>
      <c r="Q11" s="24">
        <v>192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f t="shared" si="1"/>
        <v>185</v>
      </c>
      <c r="AG11" s="24">
        <f t="shared" si="2"/>
        <v>192</v>
      </c>
      <c r="AH11" s="24">
        <f t="shared" si="3"/>
        <v>0</v>
      </c>
      <c r="AI11" s="24">
        <f t="shared" si="4"/>
        <v>0</v>
      </c>
      <c r="AJ11" s="33">
        <f t="shared" si="5"/>
        <v>0</v>
      </c>
      <c r="AK11" s="24">
        <f t="shared" si="6"/>
        <v>0</v>
      </c>
      <c r="AL11" s="24">
        <f t="shared" si="7"/>
        <v>0</v>
      </c>
      <c r="AM11" s="33">
        <f t="shared" si="8"/>
        <v>0</v>
      </c>
      <c r="AN11" s="24">
        <f t="shared" si="9"/>
        <v>0</v>
      </c>
      <c r="AO11" s="24">
        <f t="shared" si="10"/>
        <v>0</v>
      </c>
      <c r="AP11" s="33">
        <f t="shared" si="11"/>
        <v>0</v>
      </c>
    </row>
    <row r="12" spans="1:42" s="7" customFormat="1" ht="15" customHeight="1">
      <c r="B12" s="80" t="s">
        <v>16</v>
      </c>
      <c r="C12" s="80"/>
      <c r="D12" s="80"/>
      <c r="E12" s="60">
        <v>3</v>
      </c>
      <c r="F12" s="62">
        <f t="shared" ref="F12" si="13">SUM(G12:G13)</f>
        <v>1225</v>
      </c>
      <c r="G12" s="8">
        <f t="shared" si="0"/>
        <v>874</v>
      </c>
      <c r="H12" s="24">
        <v>231</v>
      </c>
      <c r="I12" s="24">
        <v>251</v>
      </c>
      <c r="J12" s="24">
        <v>15</v>
      </c>
      <c r="K12" s="24">
        <v>19</v>
      </c>
      <c r="L12" s="24">
        <v>30</v>
      </c>
      <c r="M12" s="24">
        <v>28</v>
      </c>
      <c r="N12" s="24">
        <v>6</v>
      </c>
      <c r="O12" s="24">
        <v>4</v>
      </c>
      <c r="P12" s="24">
        <v>184</v>
      </c>
      <c r="Q12" s="24">
        <v>208</v>
      </c>
      <c r="R12" s="24">
        <v>20</v>
      </c>
      <c r="S12" s="24">
        <v>13</v>
      </c>
      <c r="T12" s="24">
        <v>25</v>
      </c>
      <c r="U12" s="24">
        <v>30</v>
      </c>
      <c r="V12" s="24">
        <v>3</v>
      </c>
      <c r="W12" s="24">
        <v>4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f t="shared" si="1"/>
        <v>415</v>
      </c>
      <c r="AG12" s="24">
        <f t="shared" si="2"/>
        <v>459</v>
      </c>
      <c r="AH12" s="24">
        <f t="shared" si="3"/>
        <v>35</v>
      </c>
      <c r="AI12" s="24">
        <f t="shared" si="4"/>
        <v>32</v>
      </c>
      <c r="AJ12" s="33">
        <f t="shared" si="5"/>
        <v>67</v>
      </c>
      <c r="AK12" s="24">
        <f t="shared" si="6"/>
        <v>55</v>
      </c>
      <c r="AL12" s="24">
        <f t="shared" si="7"/>
        <v>58</v>
      </c>
      <c r="AM12" s="33">
        <f t="shared" si="8"/>
        <v>113</v>
      </c>
      <c r="AN12" s="24">
        <f t="shared" si="9"/>
        <v>9</v>
      </c>
      <c r="AO12" s="24">
        <f t="shared" si="10"/>
        <v>8</v>
      </c>
      <c r="AP12" s="33">
        <f t="shared" si="11"/>
        <v>17</v>
      </c>
    </row>
    <row r="13" spans="1:42" s="7" customFormat="1" ht="15" customHeight="1">
      <c r="B13" s="80" t="s">
        <v>17</v>
      </c>
      <c r="C13" s="80"/>
      <c r="D13" s="80"/>
      <c r="E13" s="61"/>
      <c r="F13" s="63"/>
      <c r="G13" s="8">
        <f t="shared" si="0"/>
        <v>351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158</v>
      </c>
      <c r="Y13" s="24">
        <v>193</v>
      </c>
      <c r="Z13" s="24">
        <v>0</v>
      </c>
      <c r="AA13" s="24">
        <v>0</v>
      </c>
      <c r="AB13" s="24">
        <v>0</v>
      </c>
      <c r="AC13" s="24">
        <v>0</v>
      </c>
      <c r="AD13" s="24">
        <v>2</v>
      </c>
      <c r="AE13" s="24">
        <v>4</v>
      </c>
      <c r="AF13" s="24">
        <f t="shared" si="1"/>
        <v>158</v>
      </c>
      <c r="AG13" s="24">
        <f t="shared" si="2"/>
        <v>193</v>
      </c>
      <c r="AH13" s="24">
        <f t="shared" si="3"/>
        <v>0</v>
      </c>
      <c r="AI13" s="24">
        <f t="shared" si="4"/>
        <v>0</v>
      </c>
      <c r="AJ13" s="33">
        <f t="shared" si="5"/>
        <v>0</v>
      </c>
      <c r="AK13" s="24">
        <f t="shared" si="6"/>
        <v>0</v>
      </c>
      <c r="AL13" s="24">
        <f t="shared" si="7"/>
        <v>0</v>
      </c>
      <c r="AM13" s="33">
        <f t="shared" si="8"/>
        <v>0</v>
      </c>
      <c r="AN13" s="24">
        <f t="shared" si="9"/>
        <v>2</v>
      </c>
      <c r="AO13" s="24">
        <f t="shared" si="10"/>
        <v>4</v>
      </c>
      <c r="AP13" s="33">
        <f t="shared" si="11"/>
        <v>6</v>
      </c>
    </row>
    <row r="14" spans="1:42" s="7" customFormat="1" ht="15" customHeight="1">
      <c r="B14" s="80" t="s">
        <v>18</v>
      </c>
      <c r="C14" s="80"/>
      <c r="D14" s="80"/>
      <c r="E14" s="60">
        <v>4</v>
      </c>
      <c r="F14" s="62">
        <f>SUM(G14:G15)</f>
        <v>1811</v>
      </c>
      <c r="G14" s="8">
        <f t="shared" si="0"/>
        <v>990</v>
      </c>
      <c r="H14" s="25">
        <v>155</v>
      </c>
      <c r="I14" s="25">
        <v>194</v>
      </c>
      <c r="J14" s="24">
        <v>1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5">
        <v>137</v>
      </c>
      <c r="Q14" s="25">
        <v>196</v>
      </c>
      <c r="R14" s="24">
        <v>0</v>
      </c>
      <c r="S14" s="24">
        <v>1</v>
      </c>
      <c r="T14" s="24">
        <v>0</v>
      </c>
      <c r="U14" s="24">
        <v>0</v>
      </c>
      <c r="V14" s="24">
        <v>0</v>
      </c>
      <c r="W14" s="24">
        <v>0</v>
      </c>
      <c r="X14" s="25">
        <v>118</v>
      </c>
      <c r="Y14" s="25">
        <v>190</v>
      </c>
      <c r="Z14" s="24">
        <v>0</v>
      </c>
      <c r="AA14" s="24">
        <v>1</v>
      </c>
      <c r="AB14" s="24">
        <v>0</v>
      </c>
      <c r="AC14" s="24">
        <v>0</v>
      </c>
      <c r="AD14" s="24">
        <v>0</v>
      </c>
      <c r="AE14" s="24">
        <v>0</v>
      </c>
      <c r="AF14" s="24">
        <f t="shared" si="1"/>
        <v>410</v>
      </c>
      <c r="AG14" s="24">
        <f t="shared" si="2"/>
        <v>580</v>
      </c>
      <c r="AH14" s="24">
        <f t="shared" si="3"/>
        <v>1</v>
      </c>
      <c r="AI14" s="24">
        <f t="shared" si="4"/>
        <v>2</v>
      </c>
      <c r="AJ14" s="33">
        <f t="shared" si="5"/>
        <v>3</v>
      </c>
      <c r="AK14" s="24">
        <f t="shared" si="6"/>
        <v>0</v>
      </c>
      <c r="AL14" s="24">
        <f t="shared" si="7"/>
        <v>0</v>
      </c>
      <c r="AM14" s="33">
        <f t="shared" si="8"/>
        <v>0</v>
      </c>
      <c r="AN14" s="24">
        <f t="shared" si="9"/>
        <v>0</v>
      </c>
      <c r="AO14" s="24">
        <f t="shared" si="10"/>
        <v>0</v>
      </c>
      <c r="AP14" s="33">
        <f t="shared" si="11"/>
        <v>0</v>
      </c>
    </row>
    <row r="15" spans="1:42" s="7" customFormat="1" ht="15" customHeight="1">
      <c r="B15" s="80" t="s">
        <v>19</v>
      </c>
      <c r="C15" s="80"/>
      <c r="D15" s="80"/>
      <c r="E15" s="61"/>
      <c r="F15" s="63"/>
      <c r="G15" s="8">
        <f t="shared" si="0"/>
        <v>821</v>
      </c>
      <c r="H15" s="26">
        <v>143</v>
      </c>
      <c r="I15" s="26">
        <v>210</v>
      </c>
      <c r="J15" s="24">
        <v>0</v>
      </c>
      <c r="K15" s="24">
        <v>0</v>
      </c>
      <c r="L15" s="24">
        <v>0</v>
      </c>
      <c r="M15" s="24">
        <v>0</v>
      </c>
      <c r="N15" s="24">
        <v>1</v>
      </c>
      <c r="O15" s="24">
        <v>1</v>
      </c>
      <c r="P15" s="26">
        <v>114</v>
      </c>
      <c r="Q15" s="26">
        <v>129</v>
      </c>
      <c r="R15" s="24">
        <v>0</v>
      </c>
      <c r="S15" s="24">
        <v>0</v>
      </c>
      <c r="T15" s="24">
        <v>0</v>
      </c>
      <c r="U15" s="24">
        <v>0</v>
      </c>
      <c r="V15" s="24">
        <v>1</v>
      </c>
      <c r="W15" s="24">
        <v>2</v>
      </c>
      <c r="X15" s="25">
        <v>99</v>
      </c>
      <c r="Y15" s="25">
        <v>126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f t="shared" si="1"/>
        <v>356</v>
      </c>
      <c r="AG15" s="24">
        <f t="shared" si="2"/>
        <v>465</v>
      </c>
      <c r="AH15" s="24">
        <f t="shared" si="3"/>
        <v>0</v>
      </c>
      <c r="AI15" s="24">
        <f t="shared" si="4"/>
        <v>0</v>
      </c>
      <c r="AJ15" s="33">
        <f t="shared" si="5"/>
        <v>0</v>
      </c>
      <c r="AK15" s="24">
        <f t="shared" si="6"/>
        <v>0</v>
      </c>
      <c r="AL15" s="24">
        <f t="shared" si="7"/>
        <v>0</v>
      </c>
      <c r="AM15" s="33">
        <f t="shared" si="8"/>
        <v>0</v>
      </c>
      <c r="AN15" s="24">
        <f t="shared" si="9"/>
        <v>2</v>
      </c>
      <c r="AO15" s="24">
        <f t="shared" si="10"/>
        <v>3</v>
      </c>
      <c r="AP15" s="33">
        <f t="shared" si="11"/>
        <v>5</v>
      </c>
    </row>
    <row r="16" spans="1:42" s="7" customFormat="1" ht="15" customHeight="1">
      <c r="B16" s="73" t="s">
        <v>20</v>
      </c>
      <c r="C16" s="73"/>
      <c r="D16" s="73"/>
      <c r="E16" s="9">
        <v>5</v>
      </c>
      <c r="F16" s="8">
        <f>SUM(G16)</f>
        <v>977</v>
      </c>
      <c r="G16" s="8">
        <f t="shared" si="0"/>
        <v>977</v>
      </c>
      <c r="H16" s="24">
        <v>173</v>
      </c>
      <c r="I16" s="24">
        <v>214</v>
      </c>
      <c r="J16" s="24">
        <v>0</v>
      </c>
      <c r="K16" s="24">
        <v>0</v>
      </c>
      <c r="L16" s="24">
        <v>0</v>
      </c>
      <c r="M16" s="24">
        <v>0</v>
      </c>
      <c r="N16" s="24">
        <v>1</v>
      </c>
      <c r="O16" s="24">
        <v>2</v>
      </c>
      <c r="P16" s="24">
        <v>150</v>
      </c>
      <c r="Q16" s="24">
        <v>173</v>
      </c>
      <c r="R16" s="24">
        <v>0</v>
      </c>
      <c r="S16" s="24">
        <v>1</v>
      </c>
      <c r="T16" s="24">
        <v>0</v>
      </c>
      <c r="U16" s="24">
        <v>0</v>
      </c>
      <c r="V16" s="24">
        <v>2</v>
      </c>
      <c r="W16" s="24">
        <v>2</v>
      </c>
      <c r="X16" s="24">
        <v>127</v>
      </c>
      <c r="Y16" s="24">
        <v>140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f t="shared" si="1"/>
        <v>450</v>
      </c>
      <c r="AG16" s="24">
        <f t="shared" si="2"/>
        <v>527</v>
      </c>
      <c r="AH16" s="24">
        <f t="shared" si="3"/>
        <v>0</v>
      </c>
      <c r="AI16" s="24">
        <f t="shared" si="4"/>
        <v>1</v>
      </c>
      <c r="AJ16" s="33">
        <f t="shared" si="5"/>
        <v>1</v>
      </c>
      <c r="AK16" s="24">
        <f t="shared" si="6"/>
        <v>0</v>
      </c>
      <c r="AL16" s="24">
        <f t="shared" si="7"/>
        <v>0</v>
      </c>
      <c r="AM16" s="33">
        <f t="shared" si="8"/>
        <v>0</v>
      </c>
      <c r="AN16" s="24">
        <f t="shared" si="9"/>
        <v>3</v>
      </c>
      <c r="AO16" s="24">
        <f t="shared" si="10"/>
        <v>4</v>
      </c>
      <c r="AP16" s="33">
        <f t="shared" si="11"/>
        <v>7</v>
      </c>
    </row>
    <row r="17" spans="1:42" s="11" customFormat="1" ht="15" customHeight="1">
      <c r="B17" s="81" t="s">
        <v>21</v>
      </c>
      <c r="C17" s="81"/>
      <c r="D17" s="81"/>
      <c r="E17" s="70">
        <v>6</v>
      </c>
      <c r="F17" s="67">
        <f>SUM(G17:G18)</f>
        <v>896</v>
      </c>
      <c r="G17" s="8">
        <f t="shared" si="0"/>
        <v>809</v>
      </c>
      <c r="H17" s="24">
        <v>125</v>
      </c>
      <c r="I17" s="24">
        <v>134</v>
      </c>
      <c r="J17" s="24">
        <v>1</v>
      </c>
      <c r="K17" s="24">
        <v>2</v>
      </c>
      <c r="L17" s="24">
        <v>10</v>
      </c>
      <c r="M17" s="24">
        <v>16</v>
      </c>
      <c r="N17" s="24">
        <v>5</v>
      </c>
      <c r="O17" s="24">
        <v>8</v>
      </c>
      <c r="P17" s="24">
        <v>136</v>
      </c>
      <c r="Q17" s="24">
        <v>147</v>
      </c>
      <c r="R17" s="24">
        <v>0</v>
      </c>
      <c r="S17" s="24">
        <v>0</v>
      </c>
      <c r="T17" s="24">
        <v>10</v>
      </c>
      <c r="U17" s="24">
        <v>13</v>
      </c>
      <c r="V17" s="24">
        <v>7</v>
      </c>
      <c r="W17" s="24">
        <v>10</v>
      </c>
      <c r="X17" s="24">
        <v>118</v>
      </c>
      <c r="Y17" s="24">
        <v>149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f t="shared" si="1"/>
        <v>379</v>
      </c>
      <c r="AG17" s="24">
        <f t="shared" si="2"/>
        <v>430</v>
      </c>
      <c r="AH17" s="24">
        <f t="shared" si="3"/>
        <v>1</v>
      </c>
      <c r="AI17" s="24">
        <f t="shared" si="4"/>
        <v>2</v>
      </c>
      <c r="AJ17" s="33">
        <f t="shared" si="5"/>
        <v>3</v>
      </c>
      <c r="AK17" s="24">
        <f t="shared" si="6"/>
        <v>20</v>
      </c>
      <c r="AL17" s="24">
        <f t="shared" si="7"/>
        <v>29</v>
      </c>
      <c r="AM17" s="33">
        <f t="shared" si="8"/>
        <v>49</v>
      </c>
      <c r="AN17" s="24">
        <f t="shared" si="9"/>
        <v>12</v>
      </c>
      <c r="AO17" s="24">
        <f t="shared" si="10"/>
        <v>18</v>
      </c>
      <c r="AP17" s="33">
        <f t="shared" si="11"/>
        <v>30</v>
      </c>
    </row>
    <row r="18" spans="1:42" s="11" customFormat="1" ht="15" customHeight="1">
      <c r="B18" s="81" t="s">
        <v>22</v>
      </c>
      <c r="C18" s="81"/>
      <c r="D18" s="81"/>
      <c r="E18" s="71"/>
      <c r="F18" s="68"/>
      <c r="G18" s="8">
        <f t="shared" si="0"/>
        <v>87</v>
      </c>
      <c r="H18" s="24">
        <v>41</v>
      </c>
      <c r="I18" s="24">
        <v>46</v>
      </c>
      <c r="J18" s="24">
        <v>0</v>
      </c>
      <c r="K18" s="24">
        <v>0</v>
      </c>
      <c r="L18" s="24">
        <v>0</v>
      </c>
      <c r="M18" s="24">
        <v>0</v>
      </c>
      <c r="N18" s="24">
        <v>2</v>
      </c>
      <c r="O18" s="24">
        <v>4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f t="shared" si="1"/>
        <v>41</v>
      </c>
      <c r="AG18" s="24">
        <f t="shared" si="2"/>
        <v>46</v>
      </c>
      <c r="AH18" s="24">
        <f t="shared" si="3"/>
        <v>0</v>
      </c>
      <c r="AI18" s="24">
        <f t="shared" si="4"/>
        <v>0</v>
      </c>
      <c r="AJ18" s="33">
        <f t="shared" si="5"/>
        <v>0</v>
      </c>
      <c r="AK18" s="24">
        <f t="shared" si="6"/>
        <v>0</v>
      </c>
      <c r="AL18" s="24">
        <f t="shared" si="7"/>
        <v>0</v>
      </c>
      <c r="AM18" s="33">
        <f t="shared" si="8"/>
        <v>0</v>
      </c>
      <c r="AN18" s="24">
        <f t="shared" si="9"/>
        <v>2</v>
      </c>
      <c r="AO18" s="24">
        <f t="shared" si="10"/>
        <v>4</v>
      </c>
      <c r="AP18" s="33">
        <f t="shared" si="11"/>
        <v>6</v>
      </c>
    </row>
    <row r="19" spans="1:42" s="7" customFormat="1" ht="15" customHeight="1">
      <c r="B19" s="80" t="s">
        <v>23</v>
      </c>
      <c r="C19" s="80"/>
      <c r="D19" s="80"/>
      <c r="E19" s="60">
        <v>7</v>
      </c>
      <c r="F19" s="67">
        <f t="shared" ref="F19" si="14">SUM(G19:G20)</f>
        <v>1406</v>
      </c>
      <c r="G19" s="8">
        <f t="shared" si="0"/>
        <v>733</v>
      </c>
      <c r="H19" s="25">
        <v>266</v>
      </c>
      <c r="I19" s="25">
        <v>269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5">
        <v>98</v>
      </c>
      <c r="Y19" s="25">
        <v>100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f t="shared" si="1"/>
        <v>364</v>
      </c>
      <c r="AG19" s="24">
        <f t="shared" si="2"/>
        <v>369</v>
      </c>
      <c r="AH19" s="24">
        <f t="shared" si="3"/>
        <v>0</v>
      </c>
      <c r="AI19" s="24">
        <f t="shared" si="4"/>
        <v>0</v>
      </c>
      <c r="AJ19" s="33">
        <f t="shared" si="5"/>
        <v>0</v>
      </c>
      <c r="AK19" s="24">
        <f t="shared" si="6"/>
        <v>0</v>
      </c>
      <c r="AL19" s="24">
        <f t="shared" si="7"/>
        <v>0</v>
      </c>
      <c r="AM19" s="33">
        <f t="shared" si="8"/>
        <v>0</v>
      </c>
      <c r="AN19" s="24">
        <f t="shared" si="9"/>
        <v>0</v>
      </c>
      <c r="AO19" s="24">
        <f t="shared" si="10"/>
        <v>0</v>
      </c>
      <c r="AP19" s="33">
        <f t="shared" si="11"/>
        <v>0</v>
      </c>
    </row>
    <row r="20" spans="1:42" s="7" customFormat="1" ht="15" customHeight="1">
      <c r="B20" s="80" t="s">
        <v>24</v>
      </c>
      <c r="C20" s="80"/>
      <c r="D20" s="80"/>
      <c r="E20" s="61"/>
      <c r="F20" s="68"/>
      <c r="G20" s="8">
        <f t="shared" si="0"/>
        <v>673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5">
        <v>224</v>
      </c>
      <c r="Q20" s="25">
        <v>252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5">
        <v>92</v>
      </c>
      <c r="Y20" s="25">
        <v>105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f t="shared" si="1"/>
        <v>316</v>
      </c>
      <c r="AG20" s="24">
        <f t="shared" si="2"/>
        <v>357</v>
      </c>
      <c r="AH20" s="24">
        <f t="shared" si="3"/>
        <v>0</v>
      </c>
      <c r="AI20" s="24">
        <f t="shared" si="4"/>
        <v>0</v>
      </c>
      <c r="AJ20" s="33">
        <f t="shared" si="5"/>
        <v>0</v>
      </c>
      <c r="AK20" s="24">
        <f t="shared" si="6"/>
        <v>0</v>
      </c>
      <c r="AL20" s="24">
        <f t="shared" si="7"/>
        <v>0</v>
      </c>
      <c r="AM20" s="33">
        <f t="shared" si="8"/>
        <v>0</v>
      </c>
      <c r="AN20" s="24">
        <f t="shared" si="9"/>
        <v>0</v>
      </c>
      <c r="AO20" s="24">
        <f t="shared" si="10"/>
        <v>0</v>
      </c>
      <c r="AP20" s="33">
        <f t="shared" si="11"/>
        <v>0</v>
      </c>
    </row>
    <row r="21" spans="1:42" s="7" customFormat="1" ht="15" customHeight="1">
      <c r="B21" s="80" t="s">
        <v>25</v>
      </c>
      <c r="C21" s="80"/>
      <c r="D21" s="80"/>
      <c r="E21" s="60">
        <v>8</v>
      </c>
      <c r="F21" s="67">
        <f t="shared" ref="F21" si="15">SUM(G21:G22)</f>
        <v>1186</v>
      </c>
      <c r="G21" s="8">
        <f t="shared" si="0"/>
        <v>1003</v>
      </c>
      <c r="H21" s="27">
        <v>142</v>
      </c>
      <c r="I21" s="27">
        <v>138</v>
      </c>
      <c r="J21" s="24">
        <v>0</v>
      </c>
      <c r="K21" s="24">
        <v>0</v>
      </c>
      <c r="L21" s="24">
        <v>4</v>
      </c>
      <c r="M21" s="24">
        <v>3</v>
      </c>
      <c r="N21" s="24">
        <v>5</v>
      </c>
      <c r="O21" s="24">
        <v>4</v>
      </c>
      <c r="P21" s="27">
        <v>165</v>
      </c>
      <c r="Q21" s="27">
        <v>216</v>
      </c>
      <c r="R21" s="24">
        <v>0</v>
      </c>
      <c r="S21" s="24">
        <v>0</v>
      </c>
      <c r="T21" s="24">
        <v>1</v>
      </c>
      <c r="U21" s="24">
        <v>0</v>
      </c>
      <c r="V21" s="24">
        <v>5</v>
      </c>
      <c r="W21" s="24">
        <v>4</v>
      </c>
      <c r="X21" s="27">
        <v>169</v>
      </c>
      <c r="Y21" s="27">
        <v>173</v>
      </c>
      <c r="Z21" s="24">
        <v>0</v>
      </c>
      <c r="AA21" s="24">
        <v>0</v>
      </c>
      <c r="AB21" s="24">
        <v>9</v>
      </c>
      <c r="AC21" s="24">
        <v>5</v>
      </c>
      <c r="AD21" s="24">
        <v>5</v>
      </c>
      <c r="AE21" s="24">
        <v>3</v>
      </c>
      <c r="AF21" s="24">
        <f t="shared" si="1"/>
        <v>476</v>
      </c>
      <c r="AG21" s="24">
        <f t="shared" si="2"/>
        <v>527</v>
      </c>
      <c r="AH21" s="24">
        <f t="shared" si="3"/>
        <v>0</v>
      </c>
      <c r="AI21" s="24">
        <f t="shared" si="4"/>
        <v>0</v>
      </c>
      <c r="AJ21" s="33">
        <f t="shared" si="5"/>
        <v>0</v>
      </c>
      <c r="AK21" s="24">
        <f t="shared" si="6"/>
        <v>14</v>
      </c>
      <c r="AL21" s="24">
        <f t="shared" si="7"/>
        <v>8</v>
      </c>
      <c r="AM21" s="33">
        <f t="shared" si="8"/>
        <v>22</v>
      </c>
      <c r="AN21" s="24">
        <f t="shared" si="9"/>
        <v>15</v>
      </c>
      <c r="AO21" s="24">
        <f t="shared" si="10"/>
        <v>11</v>
      </c>
      <c r="AP21" s="33">
        <f t="shared" si="11"/>
        <v>26</v>
      </c>
    </row>
    <row r="22" spans="1:42" s="7" customFormat="1" ht="15" customHeight="1">
      <c r="B22" s="80" t="s">
        <v>26</v>
      </c>
      <c r="C22" s="80"/>
      <c r="D22" s="80"/>
      <c r="E22" s="61"/>
      <c r="F22" s="68"/>
      <c r="G22" s="8">
        <f t="shared" si="0"/>
        <v>183</v>
      </c>
      <c r="H22" s="24">
        <v>90</v>
      </c>
      <c r="I22" s="24">
        <v>93</v>
      </c>
      <c r="J22" s="24">
        <v>0</v>
      </c>
      <c r="K22" s="24">
        <v>0</v>
      </c>
      <c r="L22" s="24">
        <v>1</v>
      </c>
      <c r="M22" s="24">
        <v>3</v>
      </c>
      <c r="N22" s="24">
        <v>2</v>
      </c>
      <c r="O22" s="24">
        <v>1</v>
      </c>
      <c r="P22" s="27">
        <v>0</v>
      </c>
      <c r="Q22" s="27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7">
        <v>0</v>
      </c>
      <c r="Y22" s="27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f t="shared" si="1"/>
        <v>90</v>
      </c>
      <c r="AG22" s="24">
        <f t="shared" si="2"/>
        <v>93</v>
      </c>
      <c r="AH22" s="24">
        <f t="shared" si="3"/>
        <v>0</v>
      </c>
      <c r="AI22" s="24">
        <f t="shared" si="4"/>
        <v>0</v>
      </c>
      <c r="AJ22" s="33">
        <f t="shared" si="5"/>
        <v>0</v>
      </c>
      <c r="AK22" s="24">
        <f t="shared" si="6"/>
        <v>1</v>
      </c>
      <c r="AL22" s="24">
        <f t="shared" si="7"/>
        <v>3</v>
      </c>
      <c r="AM22" s="33">
        <f t="shared" si="8"/>
        <v>4</v>
      </c>
      <c r="AN22" s="24">
        <f t="shared" si="9"/>
        <v>2</v>
      </c>
      <c r="AO22" s="24">
        <f t="shared" si="10"/>
        <v>1</v>
      </c>
      <c r="AP22" s="33">
        <f t="shared" si="11"/>
        <v>3</v>
      </c>
    </row>
    <row r="23" spans="1:42" s="7" customFormat="1" ht="15" customHeight="1">
      <c r="B23" s="73" t="s">
        <v>27</v>
      </c>
      <c r="C23" s="73"/>
      <c r="D23" s="73"/>
      <c r="E23" s="9">
        <v>9</v>
      </c>
      <c r="F23" s="8">
        <f>SUM(G23)</f>
        <v>435</v>
      </c>
      <c r="G23" s="8">
        <f t="shared" si="0"/>
        <v>435</v>
      </c>
      <c r="H23" s="28">
        <v>88</v>
      </c>
      <c r="I23" s="28">
        <v>66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76</v>
      </c>
      <c r="Q23" s="28">
        <v>78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59</v>
      </c>
      <c r="Y23" s="28">
        <v>68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4">
        <f t="shared" si="1"/>
        <v>223</v>
      </c>
      <c r="AG23" s="24">
        <f t="shared" si="2"/>
        <v>212</v>
      </c>
      <c r="AH23" s="24">
        <f t="shared" si="3"/>
        <v>0</v>
      </c>
      <c r="AI23" s="24">
        <f t="shared" si="4"/>
        <v>0</v>
      </c>
      <c r="AJ23" s="33">
        <f t="shared" si="5"/>
        <v>0</v>
      </c>
      <c r="AK23" s="24">
        <f t="shared" si="6"/>
        <v>0</v>
      </c>
      <c r="AL23" s="24">
        <f t="shared" si="7"/>
        <v>0</v>
      </c>
      <c r="AM23" s="33">
        <f t="shared" si="8"/>
        <v>0</v>
      </c>
      <c r="AN23" s="24">
        <f t="shared" si="9"/>
        <v>0</v>
      </c>
      <c r="AO23" s="24">
        <f t="shared" si="10"/>
        <v>0</v>
      </c>
      <c r="AP23" s="33">
        <f t="shared" si="11"/>
        <v>0</v>
      </c>
    </row>
    <row r="24" spans="1:42" s="7" customFormat="1" ht="15" customHeight="1">
      <c r="B24" s="73" t="s">
        <v>28</v>
      </c>
      <c r="C24" s="73"/>
      <c r="D24" s="73"/>
      <c r="E24" s="9">
        <v>10</v>
      </c>
      <c r="F24" s="8">
        <f>SUM(G24)</f>
        <v>176</v>
      </c>
      <c r="G24" s="8">
        <f t="shared" si="0"/>
        <v>176</v>
      </c>
      <c r="H24" s="28">
        <v>32</v>
      </c>
      <c r="I24" s="28">
        <v>33</v>
      </c>
      <c r="J24" s="28">
        <v>0</v>
      </c>
      <c r="K24" s="28">
        <v>0</v>
      </c>
      <c r="L24" s="28">
        <v>3</v>
      </c>
      <c r="M24" s="28">
        <v>4</v>
      </c>
      <c r="N24" s="28">
        <v>2</v>
      </c>
      <c r="O24" s="28">
        <v>2</v>
      </c>
      <c r="P24" s="28">
        <v>28</v>
      </c>
      <c r="Q24" s="28">
        <v>37</v>
      </c>
      <c r="R24" s="28">
        <v>0</v>
      </c>
      <c r="S24" s="28">
        <v>0</v>
      </c>
      <c r="T24" s="28">
        <v>2</v>
      </c>
      <c r="U24" s="28">
        <v>3</v>
      </c>
      <c r="V24" s="28">
        <v>1</v>
      </c>
      <c r="W24" s="28">
        <v>1</v>
      </c>
      <c r="X24" s="28">
        <v>18</v>
      </c>
      <c r="Y24" s="28">
        <v>28</v>
      </c>
      <c r="Z24" s="28">
        <v>0</v>
      </c>
      <c r="AA24" s="28">
        <v>0</v>
      </c>
      <c r="AB24" s="28">
        <v>2</v>
      </c>
      <c r="AC24" s="28">
        <v>4</v>
      </c>
      <c r="AD24" s="28">
        <v>1</v>
      </c>
      <c r="AE24" s="28">
        <v>1</v>
      </c>
      <c r="AF24" s="24">
        <f t="shared" si="1"/>
        <v>78</v>
      </c>
      <c r="AG24" s="24">
        <f t="shared" si="2"/>
        <v>98</v>
      </c>
      <c r="AH24" s="24">
        <f t="shared" si="3"/>
        <v>0</v>
      </c>
      <c r="AI24" s="24">
        <f t="shared" si="4"/>
        <v>0</v>
      </c>
      <c r="AJ24" s="33">
        <f t="shared" si="5"/>
        <v>0</v>
      </c>
      <c r="AK24" s="24">
        <f t="shared" si="6"/>
        <v>7</v>
      </c>
      <c r="AL24" s="24">
        <f t="shared" si="7"/>
        <v>11</v>
      </c>
      <c r="AM24" s="33">
        <f t="shared" si="8"/>
        <v>18</v>
      </c>
      <c r="AN24" s="24">
        <f t="shared" si="9"/>
        <v>4</v>
      </c>
      <c r="AO24" s="24">
        <f t="shared" si="10"/>
        <v>4</v>
      </c>
      <c r="AP24" s="33">
        <f t="shared" si="11"/>
        <v>8</v>
      </c>
    </row>
    <row r="25" spans="1:42" s="7" customFormat="1" ht="15" customHeight="1">
      <c r="B25" s="80" t="s">
        <v>29</v>
      </c>
      <c r="C25" s="80"/>
      <c r="D25" s="80"/>
      <c r="E25" s="60">
        <v>11</v>
      </c>
      <c r="F25" s="62">
        <f>SUM(G25:G26)</f>
        <v>740</v>
      </c>
      <c r="G25" s="8">
        <f t="shared" si="0"/>
        <v>352</v>
      </c>
      <c r="H25" s="28">
        <v>63</v>
      </c>
      <c r="I25" s="28">
        <v>78</v>
      </c>
      <c r="J25" s="28">
        <v>1</v>
      </c>
      <c r="K25" s="28">
        <v>2</v>
      </c>
      <c r="L25" s="28">
        <v>0</v>
      </c>
      <c r="M25" s="28">
        <v>0</v>
      </c>
      <c r="N25" s="28">
        <v>3</v>
      </c>
      <c r="O25" s="28">
        <v>2</v>
      </c>
      <c r="P25" s="28">
        <v>54</v>
      </c>
      <c r="Q25" s="28">
        <v>54</v>
      </c>
      <c r="R25" s="28">
        <v>1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  <c r="X25" s="28">
        <v>55</v>
      </c>
      <c r="Y25" s="28">
        <v>48</v>
      </c>
      <c r="Z25" s="28">
        <v>2</v>
      </c>
      <c r="AA25" s="28">
        <v>3</v>
      </c>
      <c r="AB25" s="28">
        <v>0</v>
      </c>
      <c r="AC25" s="28">
        <v>0</v>
      </c>
      <c r="AD25" s="28">
        <v>0</v>
      </c>
      <c r="AE25" s="28">
        <v>0</v>
      </c>
      <c r="AF25" s="24">
        <f t="shared" si="1"/>
        <v>172</v>
      </c>
      <c r="AG25" s="24">
        <f t="shared" si="2"/>
        <v>180</v>
      </c>
      <c r="AH25" s="24">
        <f t="shared" si="3"/>
        <v>4</v>
      </c>
      <c r="AI25" s="24">
        <f t="shared" si="4"/>
        <v>6</v>
      </c>
      <c r="AJ25" s="33">
        <f t="shared" si="5"/>
        <v>10</v>
      </c>
      <c r="AK25" s="24">
        <f t="shared" si="6"/>
        <v>0</v>
      </c>
      <c r="AL25" s="24">
        <f t="shared" si="7"/>
        <v>0</v>
      </c>
      <c r="AM25" s="33">
        <f t="shared" si="8"/>
        <v>0</v>
      </c>
      <c r="AN25" s="24">
        <f t="shared" si="9"/>
        <v>3</v>
      </c>
      <c r="AO25" s="24">
        <f t="shared" si="10"/>
        <v>2</v>
      </c>
      <c r="AP25" s="33">
        <f t="shared" si="11"/>
        <v>5</v>
      </c>
    </row>
    <row r="26" spans="1:42" s="7" customFormat="1" ht="15" customHeight="1">
      <c r="B26" s="80" t="s">
        <v>30</v>
      </c>
      <c r="C26" s="80"/>
      <c r="D26" s="80"/>
      <c r="E26" s="61"/>
      <c r="F26" s="63"/>
      <c r="G26" s="8">
        <f t="shared" si="0"/>
        <v>388</v>
      </c>
      <c r="H26" s="28">
        <v>68</v>
      </c>
      <c r="I26" s="28">
        <v>72</v>
      </c>
      <c r="J26" s="28">
        <v>1</v>
      </c>
      <c r="K26" s="28">
        <v>1</v>
      </c>
      <c r="L26" s="28">
        <v>0</v>
      </c>
      <c r="M26" s="28">
        <v>0</v>
      </c>
      <c r="N26" s="28">
        <v>4</v>
      </c>
      <c r="O26" s="28">
        <v>5</v>
      </c>
      <c r="P26" s="28">
        <v>56</v>
      </c>
      <c r="Q26" s="28">
        <v>67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67</v>
      </c>
      <c r="Y26" s="28">
        <v>58</v>
      </c>
      <c r="Z26" s="28">
        <v>2</v>
      </c>
      <c r="AA26" s="28">
        <v>2</v>
      </c>
      <c r="AB26" s="28">
        <v>0</v>
      </c>
      <c r="AC26" s="28">
        <v>0</v>
      </c>
      <c r="AD26" s="28">
        <v>0</v>
      </c>
      <c r="AE26" s="28">
        <v>0</v>
      </c>
      <c r="AF26" s="24">
        <f t="shared" si="1"/>
        <v>191</v>
      </c>
      <c r="AG26" s="24">
        <f t="shared" si="2"/>
        <v>197</v>
      </c>
      <c r="AH26" s="24">
        <f t="shared" si="3"/>
        <v>3</v>
      </c>
      <c r="AI26" s="24">
        <f t="shared" si="4"/>
        <v>3</v>
      </c>
      <c r="AJ26" s="33">
        <f t="shared" si="5"/>
        <v>6</v>
      </c>
      <c r="AK26" s="24">
        <f t="shared" si="6"/>
        <v>0</v>
      </c>
      <c r="AL26" s="24">
        <f t="shared" si="7"/>
        <v>0</v>
      </c>
      <c r="AM26" s="33">
        <f t="shared" si="8"/>
        <v>0</v>
      </c>
      <c r="AN26" s="24">
        <f t="shared" si="9"/>
        <v>4</v>
      </c>
      <c r="AO26" s="24">
        <f t="shared" si="10"/>
        <v>5</v>
      </c>
      <c r="AP26" s="33">
        <f t="shared" si="11"/>
        <v>9</v>
      </c>
    </row>
    <row r="27" spans="1:42" s="11" customFormat="1" ht="15" customHeight="1">
      <c r="B27" s="81" t="s">
        <v>31</v>
      </c>
      <c r="C27" s="81"/>
      <c r="D27" s="81"/>
      <c r="E27" s="70">
        <v>12</v>
      </c>
      <c r="F27" s="62">
        <f>SUM(G27:G28)</f>
        <v>772</v>
      </c>
      <c r="G27" s="8">
        <f t="shared" si="0"/>
        <v>510</v>
      </c>
      <c r="H27" s="25">
        <v>93</v>
      </c>
      <c r="I27" s="25">
        <v>96</v>
      </c>
      <c r="J27" s="24">
        <v>20</v>
      </c>
      <c r="K27" s="24">
        <v>18</v>
      </c>
      <c r="L27" s="24">
        <v>2</v>
      </c>
      <c r="M27" s="24">
        <v>2</v>
      </c>
      <c r="N27" s="24">
        <v>0</v>
      </c>
      <c r="O27" s="24">
        <v>0</v>
      </c>
      <c r="P27" s="25">
        <v>92</v>
      </c>
      <c r="Q27" s="25">
        <v>75</v>
      </c>
      <c r="R27" s="24">
        <v>18</v>
      </c>
      <c r="S27" s="24">
        <v>21</v>
      </c>
      <c r="T27" s="24">
        <v>0</v>
      </c>
      <c r="U27" s="24">
        <v>0</v>
      </c>
      <c r="V27" s="24">
        <v>0</v>
      </c>
      <c r="W27" s="24">
        <v>0</v>
      </c>
      <c r="X27" s="25">
        <v>79</v>
      </c>
      <c r="Y27" s="25">
        <v>75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f t="shared" si="1"/>
        <v>264</v>
      </c>
      <c r="AG27" s="24">
        <f t="shared" si="2"/>
        <v>246</v>
      </c>
      <c r="AH27" s="24">
        <f t="shared" si="3"/>
        <v>38</v>
      </c>
      <c r="AI27" s="24">
        <f t="shared" si="4"/>
        <v>39</v>
      </c>
      <c r="AJ27" s="33">
        <f t="shared" si="5"/>
        <v>77</v>
      </c>
      <c r="AK27" s="24">
        <f t="shared" si="6"/>
        <v>2</v>
      </c>
      <c r="AL27" s="24">
        <f t="shared" si="7"/>
        <v>2</v>
      </c>
      <c r="AM27" s="33">
        <f t="shared" si="8"/>
        <v>4</v>
      </c>
      <c r="AN27" s="24">
        <f t="shared" si="9"/>
        <v>0</v>
      </c>
      <c r="AO27" s="24">
        <f t="shared" si="10"/>
        <v>0</v>
      </c>
      <c r="AP27" s="33">
        <f t="shared" si="11"/>
        <v>0</v>
      </c>
    </row>
    <row r="28" spans="1:42" s="11" customFormat="1" ht="15" customHeight="1">
      <c r="B28" s="81" t="s">
        <v>32</v>
      </c>
      <c r="C28" s="81"/>
      <c r="D28" s="81"/>
      <c r="E28" s="71"/>
      <c r="F28" s="63"/>
      <c r="G28" s="8">
        <f t="shared" si="0"/>
        <v>262</v>
      </c>
      <c r="H28" s="25">
        <v>45</v>
      </c>
      <c r="I28" s="25">
        <v>51</v>
      </c>
      <c r="J28" s="24">
        <v>8</v>
      </c>
      <c r="K28" s="24">
        <v>7</v>
      </c>
      <c r="L28" s="24">
        <v>1</v>
      </c>
      <c r="M28" s="24">
        <v>2</v>
      </c>
      <c r="N28" s="24">
        <v>0</v>
      </c>
      <c r="O28" s="24">
        <v>0</v>
      </c>
      <c r="P28" s="25">
        <v>38</v>
      </c>
      <c r="Q28" s="25">
        <v>50</v>
      </c>
      <c r="R28" s="24">
        <v>9</v>
      </c>
      <c r="S28" s="24">
        <v>6</v>
      </c>
      <c r="T28" s="24">
        <v>0</v>
      </c>
      <c r="U28" s="24">
        <v>0</v>
      </c>
      <c r="V28" s="24">
        <v>0</v>
      </c>
      <c r="W28" s="24">
        <v>0</v>
      </c>
      <c r="X28" s="25">
        <v>23</v>
      </c>
      <c r="Y28" s="25">
        <v>55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f t="shared" si="1"/>
        <v>106</v>
      </c>
      <c r="AG28" s="24">
        <f t="shared" si="2"/>
        <v>156</v>
      </c>
      <c r="AH28" s="24">
        <f t="shared" si="3"/>
        <v>17</v>
      </c>
      <c r="AI28" s="24">
        <f t="shared" si="4"/>
        <v>13</v>
      </c>
      <c r="AJ28" s="33">
        <f t="shared" si="5"/>
        <v>30</v>
      </c>
      <c r="AK28" s="24">
        <f t="shared" si="6"/>
        <v>1</v>
      </c>
      <c r="AL28" s="24">
        <f t="shared" si="7"/>
        <v>2</v>
      </c>
      <c r="AM28" s="33">
        <f t="shared" si="8"/>
        <v>3</v>
      </c>
      <c r="AN28" s="24">
        <f t="shared" si="9"/>
        <v>0</v>
      </c>
      <c r="AO28" s="24">
        <f t="shared" si="10"/>
        <v>0</v>
      </c>
      <c r="AP28" s="33">
        <f t="shared" si="11"/>
        <v>0</v>
      </c>
    </row>
    <row r="29" spans="1:42" s="7" customFormat="1" ht="15" customHeight="1">
      <c r="B29" s="73" t="s">
        <v>33</v>
      </c>
      <c r="C29" s="73"/>
      <c r="D29" s="73"/>
      <c r="E29" s="9">
        <v>13</v>
      </c>
      <c r="F29" s="8">
        <f>SUM(G29)</f>
        <v>620</v>
      </c>
      <c r="G29" s="8">
        <f t="shared" si="0"/>
        <v>620</v>
      </c>
      <c r="H29" s="24">
        <v>112</v>
      </c>
      <c r="I29" s="24">
        <v>128</v>
      </c>
      <c r="J29" s="24">
        <v>10</v>
      </c>
      <c r="K29" s="24">
        <v>14</v>
      </c>
      <c r="L29" s="24">
        <v>20</v>
      </c>
      <c r="M29" s="24">
        <v>39</v>
      </c>
      <c r="N29" s="24">
        <v>0</v>
      </c>
      <c r="O29" s="24">
        <v>1</v>
      </c>
      <c r="P29" s="24">
        <v>106</v>
      </c>
      <c r="Q29" s="24">
        <v>93</v>
      </c>
      <c r="R29" s="24">
        <v>14</v>
      </c>
      <c r="S29" s="24">
        <v>10</v>
      </c>
      <c r="T29" s="24">
        <v>20</v>
      </c>
      <c r="U29" s="24">
        <v>28</v>
      </c>
      <c r="V29" s="24">
        <v>0</v>
      </c>
      <c r="W29" s="24">
        <v>0</v>
      </c>
      <c r="X29" s="24">
        <v>74</v>
      </c>
      <c r="Y29" s="24">
        <v>107</v>
      </c>
      <c r="Z29" s="24">
        <v>10</v>
      </c>
      <c r="AA29" s="24">
        <v>12</v>
      </c>
      <c r="AB29" s="24">
        <v>20</v>
      </c>
      <c r="AC29" s="24">
        <v>31</v>
      </c>
      <c r="AD29" s="24">
        <v>0</v>
      </c>
      <c r="AE29" s="24">
        <v>0</v>
      </c>
      <c r="AF29" s="24">
        <f t="shared" si="1"/>
        <v>292</v>
      </c>
      <c r="AG29" s="24">
        <f t="shared" si="2"/>
        <v>328</v>
      </c>
      <c r="AH29" s="24">
        <f t="shared" si="3"/>
        <v>34</v>
      </c>
      <c r="AI29" s="24">
        <f t="shared" si="4"/>
        <v>36</v>
      </c>
      <c r="AJ29" s="33">
        <f t="shared" si="5"/>
        <v>70</v>
      </c>
      <c r="AK29" s="24">
        <f t="shared" si="6"/>
        <v>60</v>
      </c>
      <c r="AL29" s="24">
        <f t="shared" si="7"/>
        <v>98</v>
      </c>
      <c r="AM29" s="33">
        <f t="shared" si="8"/>
        <v>158</v>
      </c>
      <c r="AN29" s="24">
        <f t="shared" si="9"/>
        <v>0</v>
      </c>
      <c r="AO29" s="24">
        <f t="shared" si="10"/>
        <v>1</v>
      </c>
      <c r="AP29" s="33">
        <f t="shared" si="11"/>
        <v>1</v>
      </c>
    </row>
    <row r="30" spans="1:42" s="7" customFormat="1" ht="15" customHeight="1">
      <c r="A30" s="7" t="s">
        <v>100</v>
      </c>
      <c r="B30" s="73" t="s">
        <v>34</v>
      </c>
      <c r="C30" s="73"/>
      <c r="D30" s="73"/>
      <c r="E30" s="9">
        <v>14</v>
      </c>
      <c r="F30" s="8">
        <f t="shared" ref="F30:F37" si="16">SUM(G30)</f>
        <v>212</v>
      </c>
      <c r="G30" s="8">
        <f t="shared" si="0"/>
        <v>212</v>
      </c>
      <c r="H30" s="28">
        <v>41</v>
      </c>
      <c r="I30" s="28">
        <v>51</v>
      </c>
      <c r="J30" s="28">
        <v>6</v>
      </c>
      <c r="K30" s="28">
        <v>10</v>
      </c>
      <c r="L30" s="28">
        <v>0</v>
      </c>
      <c r="M30" s="28">
        <v>0</v>
      </c>
      <c r="N30" s="28">
        <v>2</v>
      </c>
      <c r="O30" s="28">
        <v>2</v>
      </c>
      <c r="P30" s="28">
        <v>29</v>
      </c>
      <c r="Q30" s="28">
        <v>41</v>
      </c>
      <c r="R30" s="28">
        <v>5</v>
      </c>
      <c r="S30" s="28">
        <v>5</v>
      </c>
      <c r="T30" s="28">
        <v>1</v>
      </c>
      <c r="U30" s="28">
        <v>0</v>
      </c>
      <c r="V30" s="28">
        <v>1</v>
      </c>
      <c r="W30" s="28">
        <v>1</v>
      </c>
      <c r="X30" s="28">
        <v>27</v>
      </c>
      <c r="Y30" s="28">
        <v>23</v>
      </c>
      <c r="Z30" s="28">
        <v>5</v>
      </c>
      <c r="AA30" s="28">
        <v>6</v>
      </c>
      <c r="AB30" s="28">
        <v>0</v>
      </c>
      <c r="AC30" s="28">
        <v>0</v>
      </c>
      <c r="AD30" s="28">
        <v>1</v>
      </c>
      <c r="AE30" s="28">
        <v>0</v>
      </c>
      <c r="AF30" s="24">
        <f t="shared" si="1"/>
        <v>97</v>
      </c>
      <c r="AG30" s="24">
        <f t="shared" si="2"/>
        <v>115</v>
      </c>
      <c r="AH30" s="24">
        <f t="shared" si="3"/>
        <v>16</v>
      </c>
      <c r="AI30" s="24">
        <f t="shared" si="4"/>
        <v>21</v>
      </c>
      <c r="AJ30" s="33">
        <f t="shared" si="5"/>
        <v>37</v>
      </c>
      <c r="AK30" s="24">
        <f t="shared" si="6"/>
        <v>1</v>
      </c>
      <c r="AL30" s="24">
        <f t="shared" si="7"/>
        <v>0</v>
      </c>
      <c r="AM30" s="33">
        <f t="shared" si="8"/>
        <v>1</v>
      </c>
      <c r="AN30" s="24">
        <f t="shared" si="9"/>
        <v>4</v>
      </c>
      <c r="AO30" s="24">
        <f t="shared" si="10"/>
        <v>3</v>
      </c>
      <c r="AP30" s="33">
        <f t="shared" si="11"/>
        <v>7</v>
      </c>
    </row>
    <row r="31" spans="1:42" s="7" customFormat="1" ht="15" customHeight="1">
      <c r="B31" s="73" t="s">
        <v>35</v>
      </c>
      <c r="C31" s="73"/>
      <c r="D31" s="73"/>
      <c r="E31" s="9">
        <v>15</v>
      </c>
      <c r="F31" s="8">
        <f t="shared" si="16"/>
        <v>740</v>
      </c>
      <c r="G31" s="8">
        <f t="shared" si="0"/>
        <v>740</v>
      </c>
      <c r="H31" s="27">
        <v>125</v>
      </c>
      <c r="I31" s="27">
        <v>119</v>
      </c>
      <c r="J31" s="28">
        <v>0</v>
      </c>
      <c r="K31" s="28">
        <v>0</v>
      </c>
      <c r="L31" s="28">
        <v>100</v>
      </c>
      <c r="M31" s="28">
        <v>88</v>
      </c>
      <c r="N31" s="28">
        <v>0</v>
      </c>
      <c r="O31" s="28">
        <v>0</v>
      </c>
      <c r="P31" s="27">
        <v>129</v>
      </c>
      <c r="Q31" s="27">
        <v>124</v>
      </c>
      <c r="R31" s="28">
        <v>0</v>
      </c>
      <c r="S31" s="28">
        <v>0</v>
      </c>
      <c r="T31" s="28">
        <v>105</v>
      </c>
      <c r="U31" s="28">
        <v>110</v>
      </c>
      <c r="V31" s="28">
        <v>0</v>
      </c>
      <c r="W31" s="28">
        <v>0</v>
      </c>
      <c r="X31" s="27">
        <v>121</v>
      </c>
      <c r="Y31" s="27">
        <v>122</v>
      </c>
      <c r="Z31" s="28">
        <v>0</v>
      </c>
      <c r="AA31" s="28">
        <v>0</v>
      </c>
      <c r="AB31" s="28">
        <v>100</v>
      </c>
      <c r="AC31" s="28">
        <v>75</v>
      </c>
      <c r="AD31" s="28">
        <v>0</v>
      </c>
      <c r="AE31" s="28">
        <v>1</v>
      </c>
      <c r="AF31" s="24">
        <f t="shared" si="1"/>
        <v>375</v>
      </c>
      <c r="AG31" s="24">
        <f t="shared" si="2"/>
        <v>365</v>
      </c>
      <c r="AH31" s="24">
        <f t="shared" si="3"/>
        <v>0</v>
      </c>
      <c r="AI31" s="24">
        <f t="shared" si="4"/>
        <v>0</v>
      </c>
      <c r="AJ31" s="33">
        <f t="shared" si="5"/>
        <v>0</v>
      </c>
      <c r="AK31" s="24">
        <f t="shared" si="6"/>
        <v>305</v>
      </c>
      <c r="AL31" s="24">
        <f t="shared" si="7"/>
        <v>273</v>
      </c>
      <c r="AM31" s="33">
        <f t="shared" si="8"/>
        <v>578</v>
      </c>
      <c r="AN31" s="24">
        <f t="shared" si="9"/>
        <v>0</v>
      </c>
      <c r="AO31" s="24">
        <f t="shared" si="10"/>
        <v>1</v>
      </c>
      <c r="AP31" s="33">
        <f t="shared" si="11"/>
        <v>1</v>
      </c>
    </row>
    <row r="32" spans="1:42" s="7" customFormat="1" ht="15" customHeight="1">
      <c r="B32" s="73" t="s">
        <v>36</v>
      </c>
      <c r="C32" s="73"/>
      <c r="D32" s="73"/>
      <c r="E32" s="9">
        <v>16</v>
      </c>
      <c r="F32" s="8">
        <f t="shared" si="16"/>
        <v>618</v>
      </c>
      <c r="G32" s="8">
        <f t="shared" si="0"/>
        <v>618</v>
      </c>
      <c r="H32" s="28">
        <v>109</v>
      </c>
      <c r="I32" s="28">
        <v>96</v>
      </c>
      <c r="J32" s="28">
        <v>0</v>
      </c>
      <c r="K32" s="28">
        <v>0</v>
      </c>
      <c r="L32" s="28">
        <v>0</v>
      </c>
      <c r="M32" s="28">
        <v>0</v>
      </c>
      <c r="N32" s="28">
        <v>3</v>
      </c>
      <c r="O32" s="28">
        <v>3</v>
      </c>
      <c r="P32" s="28">
        <v>113</v>
      </c>
      <c r="Q32" s="28">
        <v>104</v>
      </c>
      <c r="R32" s="28">
        <v>1</v>
      </c>
      <c r="S32" s="28">
        <v>2</v>
      </c>
      <c r="T32" s="28">
        <v>0</v>
      </c>
      <c r="U32" s="28">
        <v>0</v>
      </c>
      <c r="V32" s="28">
        <v>1</v>
      </c>
      <c r="W32" s="28">
        <v>1</v>
      </c>
      <c r="X32" s="28">
        <v>86</v>
      </c>
      <c r="Y32" s="28">
        <v>110</v>
      </c>
      <c r="Z32" s="28">
        <v>0</v>
      </c>
      <c r="AA32" s="28">
        <v>1</v>
      </c>
      <c r="AB32" s="28">
        <v>0</v>
      </c>
      <c r="AC32" s="28">
        <v>0</v>
      </c>
      <c r="AD32" s="28">
        <v>1</v>
      </c>
      <c r="AE32" s="28">
        <v>1</v>
      </c>
      <c r="AF32" s="24">
        <f t="shared" si="1"/>
        <v>308</v>
      </c>
      <c r="AG32" s="24">
        <f t="shared" si="2"/>
        <v>310</v>
      </c>
      <c r="AH32" s="24">
        <f t="shared" si="3"/>
        <v>1</v>
      </c>
      <c r="AI32" s="24">
        <f t="shared" si="4"/>
        <v>3</v>
      </c>
      <c r="AJ32" s="33">
        <f t="shared" si="5"/>
        <v>4</v>
      </c>
      <c r="AK32" s="24">
        <f t="shared" si="6"/>
        <v>0</v>
      </c>
      <c r="AL32" s="24">
        <f t="shared" si="7"/>
        <v>0</v>
      </c>
      <c r="AM32" s="33">
        <f t="shared" si="8"/>
        <v>0</v>
      </c>
      <c r="AN32" s="24">
        <f t="shared" si="9"/>
        <v>5</v>
      </c>
      <c r="AO32" s="24">
        <f t="shared" si="10"/>
        <v>5</v>
      </c>
      <c r="AP32" s="33">
        <f t="shared" si="11"/>
        <v>10</v>
      </c>
    </row>
    <row r="33" spans="2:42" s="7" customFormat="1" ht="15" customHeight="1">
      <c r="B33" s="73" t="s">
        <v>37</v>
      </c>
      <c r="C33" s="73"/>
      <c r="D33" s="73"/>
      <c r="E33" s="9">
        <v>17</v>
      </c>
      <c r="F33" s="8">
        <f t="shared" si="16"/>
        <v>317</v>
      </c>
      <c r="G33" s="8">
        <f t="shared" si="0"/>
        <v>317</v>
      </c>
      <c r="H33" s="28">
        <v>66</v>
      </c>
      <c r="I33" s="28">
        <v>58</v>
      </c>
      <c r="J33" s="28">
        <v>1</v>
      </c>
      <c r="K33" s="28">
        <v>2</v>
      </c>
      <c r="L33" s="28">
        <v>3</v>
      </c>
      <c r="M33" s="28">
        <v>3</v>
      </c>
      <c r="N33" s="28">
        <v>2</v>
      </c>
      <c r="O33" s="28">
        <v>3</v>
      </c>
      <c r="P33" s="28">
        <v>44</v>
      </c>
      <c r="Q33" s="28">
        <v>53</v>
      </c>
      <c r="R33" s="28">
        <v>0</v>
      </c>
      <c r="S33" s="28">
        <v>0</v>
      </c>
      <c r="T33" s="28">
        <v>0</v>
      </c>
      <c r="U33" s="28">
        <v>0</v>
      </c>
      <c r="V33" s="28">
        <v>2</v>
      </c>
      <c r="W33" s="28">
        <v>2</v>
      </c>
      <c r="X33" s="28">
        <v>49</v>
      </c>
      <c r="Y33" s="28">
        <v>47</v>
      </c>
      <c r="Z33" s="28">
        <v>0</v>
      </c>
      <c r="AA33" s="28">
        <v>0</v>
      </c>
      <c r="AB33" s="28">
        <v>4</v>
      </c>
      <c r="AC33" s="28">
        <v>5</v>
      </c>
      <c r="AD33" s="28">
        <v>1</v>
      </c>
      <c r="AE33" s="28">
        <v>2</v>
      </c>
      <c r="AF33" s="24">
        <f t="shared" si="1"/>
        <v>159</v>
      </c>
      <c r="AG33" s="24">
        <f t="shared" si="2"/>
        <v>158</v>
      </c>
      <c r="AH33" s="24">
        <f t="shared" si="3"/>
        <v>1</v>
      </c>
      <c r="AI33" s="24">
        <f t="shared" si="4"/>
        <v>2</v>
      </c>
      <c r="AJ33" s="33">
        <f t="shared" si="5"/>
        <v>3</v>
      </c>
      <c r="AK33" s="24">
        <f t="shared" si="6"/>
        <v>7</v>
      </c>
      <c r="AL33" s="24">
        <f t="shared" si="7"/>
        <v>8</v>
      </c>
      <c r="AM33" s="33">
        <f t="shared" si="8"/>
        <v>15</v>
      </c>
      <c r="AN33" s="24">
        <f t="shared" si="9"/>
        <v>5</v>
      </c>
      <c r="AO33" s="24">
        <f t="shared" si="10"/>
        <v>7</v>
      </c>
      <c r="AP33" s="33">
        <f t="shared" si="11"/>
        <v>12</v>
      </c>
    </row>
    <row r="34" spans="2:42" s="7" customFormat="1" ht="15" customHeight="1">
      <c r="B34" s="73" t="s">
        <v>38</v>
      </c>
      <c r="C34" s="73"/>
      <c r="D34" s="73"/>
      <c r="E34" s="9">
        <v>18</v>
      </c>
      <c r="F34" s="8">
        <f t="shared" si="16"/>
        <v>216</v>
      </c>
      <c r="G34" s="8">
        <f t="shared" si="0"/>
        <v>216</v>
      </c>
      <c r="H34" s="29">
        <v>40</v>
      </c>
      <c r="I34" s="29">
        <v>50</v>
      </c>
      <c r="J34" s="29">
        <v>2</v>
      </c>
      <c r="K34" s="29">
        <v>0</v>
      </c>
      <c r="L34" s="29">
        <v>0</v>
      </c>
      <c r="M34" s="29">
        <v>0</v>
      </c>
      <c r="N34" s="29">
        <v>2</v>
      </c>
      <c r="O34" s="29">
        <v>0</v>
      </c>
      <c r="P34" s="29">
        <v>30</v>
      </c>
      <c r="Q34" s="29">
        <v>36</v>
      </c>
      <c r="R34" s="29">
        <v>0</v>
      </c>
      <c r="S34" s="28">
        <v>0</v>
      </c>
      <c r="T34" s="29">
        <v>0</v>
      </c>
      <c r="U34" s="28">
        <v>0</v>
      </c>
      <c r="V34" s="29">
        <v>0</v>
      </c>
      <c r="W34" s="29">
        <v>1</v>
      </c>
      <c r="X34" s="29">
        <v>28</v>
      </c>
      <c r="Y34" s="29">
        <v>32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4">
        <f t="shared" si="1"/>
        <v>98</v>
      </c>
      <c r="AG34" s="24">
        <f t="shared" si="2"/>
        <v>118</v>
      </c>
      <c r="AH34" s="24">
        <f t="shared" si="3"/>
        <v>2</v>
      </c>
      <c r="AI34" s="24">
        <f t="shared" si="4"/>
        <v>0</v>
      </c>
      <c r="AJ34" s="33">
        <f t="shared" si="5"/>
        <v>2</v>
      </c>
      <c r="AK34" s="24">
        <f t="shared" si="6"/>
        <v>0</v>
      </c>
      <c r="AL34" s="24">
        <f t="shared" si="7"/>
        <v>0</v>
      </c>
      <c r="AM34" s="33">
        <f t="shared" si="8"/>
        <v>0</v>
      </c>
      <c r="AN34" s="24">
        <f t="shared" si="9"/>
        <v>2</v>
      </c>
      <c r="AO34" s="24">
        <f t="shared" si="10"/>
        <v>1</v>
      </c>
      <c r="AP34" s="33">
        <f t="shared" si="11"/>
        <v>3</v>
      </c>
    </row>
    <row r="35" spans="2:42" s="7" customFormat="1" ht="15" customHeight="1">
      <c r="B35" s="73" t="s">
        <v>39</v>
      </c>
      <c r="C35" s="73"/>
      <c r="D35" s="73"/>
      <c r="E35" s="9">
        <v>19</v>
      </c>
      <c r="F35" s="8">
        <f t="shared" si="16"/>
        <v>259</v>
      </c>
      <c r="G35" s="8">
        <f t="shared" si="0"/>
        <v>259</v>
      </c>
      <c r="H35" s="29">
        <v>48</v>
      </c>
      <c r="I35" s="29">
        <v>47</v>
      </c>
      <c r="J35" s="29">
        <v>0</v>
      </c>
      <c r="K35" s="29">
        <v>0</v>
      </c>
      <c r="L35" s="29">
        <v>0</v>
      </c>
      <c r="M35" s="29">
        <v>0</v>
      </c>
      <c r="N35" s="29">
        <v>1</v>
      </c>
      <c r="O35" s="29">
        <v>0</v>
      </c>
      <c r="P35" s="29">
        <v>45</v>
      </c>
      <c r="Q35" s="29">
        <v>42</v>
      </c>
      <c r="R35" s="29">
        <v>0</v>
      </c>
      <c r="S35" s="28">
        <v>0</v>
      </c>
      <c r="T35" s="29">
        <v>0</v>
      </c>
      <c r="U35" s="28">
        <v>0</v>
      </c>
      <c r="V35" s="29">
        <v>0</v>
      </c>
      <c r="W35" s="29">
        <v>0</v>
      </c>
      <c r="X35" s="29">
        <v>36</v>
      </c>
      <c r="Y35" s="29">
        <v>41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4">
        <f t="shared" si="1"/>
        <v>129</v>
      </c>
      <c r="AG35" s="24">
        <f t="shared" si="2"/>
        <v>130</v>
      </c>
      <c r="AH35" s="24">
        <f t="shared" si="3"/>
        <v>0</v>
      </c>
      <c r="AI35" s="24">
        <f t="shared" si="4"/>
        <v>0</v>
      </c>
      <c r="AJ35" s="33">
        <f t="shared" si="5"/>
        <v>0</v>
      </c>
      <c r="AK35" s="24">
        <f t="shared" si="6"/>
        <v>0</v>
      </c>
      <c r="AL35" s="24">
        <f t="shared" si="7"/>
        <v>0</v>
      </c>
      <c r="AM35" s="33">
        <f t="shared" si="8"/>
        <v>0</v>
      </c>
      <c r="AN35" s="24">
        <f t="shared" si="9"/>
        <v>1</v>
      </c>
      <c r="AO35" s="24">
        <f t="shared" si="10"/>
        <v>0</v>
      </c>
      <c r="AP35" s="33">
        <f t="shared" si="11"/>
        <v>1</v>
      </c>
    </row>
    <row r="36" spans="2:42" s="7" customFormat="1" ht="15" customHeight="1">
      <c r="B36" s="73" t="s">
        <v>40</v>
      </c>
      <c r="C36" s="73"/>
      <c r="D36" s="73"/>
      <c r="E36" s="9">
        <v>20</v>
      </c>
      <c r="F36" s="8">
        <f t="shared" si="16"/>
        <v>251</v>
      </c>
      <c r="G36" s="8">
        <f t="shared" si="0"/>
        <v>251</v>
      </c>
      <c r="H36" s="29">
        <v>43</v>
      </c>
      <c r="I36" s="29">
        <v>38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47</v>
      </c>
      <c r="Q36" s="29">
        <v>46</v>
      </c>
      <c r="R36" s="29">
        <v>0</v>
      </c>
      <c r="S36" s="28">
        <v>0</v>
      </c>
      <c r="T36" s="29">
        <v>0</v>
      </c>
      <c r="U36" s="28">
        <v>0</v>
      </c>
      <c r="V36" s="29">
        <v>0</v>
      </c>
      <c r="W36" s="29">
        <v>0</v>
      </c>
      <c r="X36" s="29">
        <v>42</v>
      </c>
      <c r="Y36" s="29">
        <v>35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4">
        <f t="shared" si="1"/>
        <v>132</v>
      </c>
      <c r="AG36" s="24">
        <f t="shared" si="2"/>
        <v>119</v>
      </c>
      <c r="AH36" s="24">
        <f t="shared" si="3"/>
        <v>0</v>
      </c>
      <c r="AI36" s="24">
        <f t="shared" si="4"/>
        <v>0</v>
      </c>
      <c r="AJ36" s="33">
        <f t="shared" si="5"/>
        <v>0</v>
      </c>
      <c r="AK36" s="24">
        <f t="shared" si="6"/>
        <v>0</v>
      </c>
      <c r="AL36" s="24">
        <f t="shared" si="7"/>
        <v>0</v>
      </c>
      <c r="AM36" s="33">
        <f t="shared" si="8"/>
        <v>0</v>
      </c>
      <c r="AN36" s="24">
        <f t="shared" si="9"/>
        <v>0</v>
      </c>
      <c r="AO36" s="24">
        <f t="shared" si="10"/>
        <v>0</v>
      </c>
      <c r="AP36" s="33">
        <f t="shared" si="11"/>
        <v>0</v>
      </c>
    </row>
    <row r="37" spans="2:42" s="7" customFormat="1" ht="15" customHeight="1">
      <c r="B37" s="73" t="s">
        <v>41</v>
      </c>
      <c r="C37" s="73"/>
      <c r="D37" s="73"/>
      <c r="E37" s="9">
        <v>21</v>
      </c>
      <c r="F37" s="8">
        <f t="shared" si="16"/>
        <v>427</v>
      </c>
      <c r="G37" s="8">
        <f t="shared" si="0"/>
        <v>427</v>
      </c>
      <c r="H37" s="29">
        <v>86</v>
      </c>
      <c r="I37" s="29">
        <v>77</v>
      </c>
      <c r="J37" s="29">
        <v>0</v>
      </c>
      <c r="K37" s="29">
        <v>0</v>
      </c>
      <c r="L37" s="29">
        <v>84</v>
      </c>
      <c r="M37" s="29">
        <v>0</v>
      </c>
      <c r="N37" s="29">
        <v>0</v>
      </c>
      <c r="O37" s="29">
        <v>0</v>
      </c>
      <c r="P37" s="29">
        <v>78</v>
      </c>
      <c r="Q37" s="29">
        <v>72</v>
      </c>
      <c r="R37" s="29">
        <v>0</v>
      </c>
      <c r="S37" s="28">
        <v>0</v>
      </c>
      <c r="T37" s="29">
        <v>84</v>
      </c>
      <c r="U37" s="28">
        <v>0</v>
      </c>
      <c r="V37" s="29">
        <v>0</v>
      </c>
      <c r="W37" s="29">
        <v>0</v>
      </c>
      <c r="X37" s="29">
        <v>58</v>
      </c>
      <c r="Y37" s="29">
        <v>56</v>
      </c>
      <c r="Z37" s="29">
        <v>0</v>
      </c>
      <c r="AA37" s="29">
        <v>0</v>
      </c>
      <c r="AB37" s="29">
        <v>70</v>
      </c>
      <c r="AC37" s="29">
        <v>0</v>
      </c>
      <c r="AD37" s="29">
        <v>0</v>
      </c>
      <c r="AE37" s="29">
        <v>0</v>
      </c>
      <c r="AF37" s="24">
        <f t="shared" si="1"/>
        <v>222</v>
      </c>
      <c r="AG37" s="24">
        <f t="shared" si="2"/>
        <v>205</v>
      </c>
      <c r="AH37" s="24">
        <f t="shared" si="3"/>
        <v>0</v>
      </c>
      <c r="AI37" s="24">
        <f t="shared" si="4"/>
        <v>0</v>
      </c>
      <c r="AJ37" s="33">
        <f t="shared" si="5"/>
        <v>0</v>
      </c>
      <c r="AK37" s="24">
        <f t="shared" si="6"/>
        <v>238</v>
      </c>
      <c r="AL37" s="24">
        <f t="shared" si="7"/>
        <v>0</v>
      </c>
      <c r="AM37" s="33">
        <f t="shared" si="8"/>
        <v>238</v>
      </c>
      <c r="AN37" s="24">
        <f t="shared" si="9"/>
        <v>0</v>
      </c>
      <c r="AO37" s="24">
        <f t="shared" si="10"/>
        <v>0</v>
      </c>
      <c r="AP37" s="33">
        <f t="shared" si="11"/>
        <v>0</v>
      </c>
    </row>
    <row r="38" spans="2:42" s="7" customFormat="1" ht="15" customHeight="1">
      <c r="B38" s="80" t="s">
        <v>42</v>
      </c>
      <c r="C38" s="80"/>
      <c r="D38" s="80"/>
      <c r="E38" s="60">
        <v>22</v>
      </c>
      <c r="F38" s="62">
        <f>SUM(G38:G39)</f>
        <v>839</v>
      </c>
      <c r="G38" s="8">
        <f t="shared" si="0"/>
        <v>622</v>
      </c>
      <c r="H38" s="29">
        <v>141</v>
      </c>
      <c r="I38" s="29">
        <v>179</v>
      </c>
      <c r="J38" s="29">
        <v>4</v>
      </c>
      <c r="K38" s="29">
        <v>0</v>
      </c>
      <c r="L38" s="29">
        <v>1</v>
      </c>
      <c r="M38" s="29">
        <v>0</v>
      </c>
      <c r="N38" s="29">
        <v>9</v>
      </c>
      <c r="O38" s="29">
        <v>0</v>
      </c>
      <c r="P38" s="29">
        <v>134</v>
      </c>
      <c r="Q38" s="29">
        <v>168</v>
      </c>
      <c r="R38" s="29">
        <v>7</v>
      </c>
      <c r="S38" s="28">
        <v>0</v>
      </c>
      <c r="T38" s="29">
        <v>4</v>
      </c>
      <c r="U38" s="28">
        <v>0</v>
      </c>
      <c r="V38" s="29">
        <v>9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4">
        <f t="shared" si="1"/>
        <v>275</v>
      </c>
      <c r="AG38" s="24">
        <f t="shared" si="2"/>
        <v>347</v>
      </c>
      <c r="AH38" s="24">
        <f t="shared" si="3"/>
        <v>11</v>
      </c>
      <c r="AI38" s="24">
        <f t="shared" si="4"/>
        <v>0</v>
      </c>
      <c r="AJ38" s="33">
        <f t="shared" si="5"/>
        <v>11</v>
      </c>
      <c r="AK38" s="24">
        <f t="shared" si="6"/>
        <v>5</v>
      </c>
      <c r="AL38" s="24">
        <f t="shared" si="7"/>
        <v>0</v>
      </c>
      <c r="AM38" s="33">
        <f t="shared" si="8"/>
        <v>5</v>
      </c>
      <c r="AN38" s="24">
        <f t="shared" si="9"/>
        <v>18</v>
      </c>
      <c r="AO38" s="24">
        <f t="shared" si="10"/>
        <v>0</v>
      </c>
      <c r="AP38" s="33">
        <f t="shared" si="11"/>
        <v>18</v>
      </c>
    </row>
    <row r="39" spans="2:42" s="7" customFormat="1" ht="15" customHeight="1">
      <c r="B39" s="80" t="s">
        <v>43</v>
      </c>
      <c r="C39" s="80"/>
      <c r="D39" s="80"/>
      <c r="E39" s="61"/>
      <c r="F39" s="63"/>
      <c r="G39" s="8">
        <f t="shared" si="0"/>
        <v>217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8">
        <v>0</v>
      </c>
      <c r="T39" s="29">
        <v>0</v>
      </c>
      <c r="U39" s="28">
        <v>0</v>
      </c>
      <c r="V39" s="29">
        <v>0</v>
      </c>
      <c r="W39" s="29">
        <v>0</v>
      </c>
      <c r="X39" s="29">
        <v>90</v>
      </c>
      <c r="Y39" s="29">
        <v>127</v>
      </c>
      <c r="Z39" s="29">
        <v>4</v>
      </c>
      <c r="AA39" s="29">
        <v>0</v>
      </c>
      <c r="AB39" s="29">
        <v>1</v>
      </c>
      <c r="AC39" s="29">
        <v>0</v>
      </c>
      <c r="AD39" s="29">
        <v>3</v>
      </c>
      <c r="AE39" s="29">
        <v>0</v>
      </c>
      <c r="AF39" s="24">
        <f t="shared" si="1"/>
        <v>90</v>
      </c>
      <c r="AG39" s="24">
        <f t="shared" si="2"/>
        <v>127</v>
      </c>
      <c r="AH39" s="24">
        <f t="shared" si="3"/>
        <v>4</v>
      </c>
      <c r="AI39" s="24">
        <f t="shared" si="4"/>
        <v>0</v>
      </c>
      <c r="AJ39" s="33">
        <f t="shared" si="5"/>
        <v>4</v>
      </c>
      <c r="AK39" s="24">
        <f t="shared" si="6"/>
        <v>1</v>
      </c>
      <c r="AL39" s="24">
        <f t="shared" si="7"/>
        <v>0</v>
      </c>
      <c r="AM39" s="33">
        <f t="shared" si="8"/>
        <v>1</v>
      </c>
      <c r="AN39" s="24">
        <f t="shared" si="9"/>
        <v>3</v>
      </c>
      <c r="AO39" s="24">
        <f t="shared" si="10"/>
        <v>0</v>
      </c>
      <c r="AP39" s="33">
        <f t="shared" si="11"/>
        <v>3</v>
      </c>
    </row>
    <row r="40" spans="2:42" s="7" customFormat="1" ht="15" customHeight="1">
      <c r="B40" s="73" t="s">
        <v>44</v>
      </c>
      <c r="C40" s="73"/>
      <c r="D40" s="73"/>
      <c r="E40" s="9">
        <v>23</v>
      </c>
      <c r="F40" s="8">
        <f>SUM(G40)</f>
        <v>283</v>
      </c>
      <c r="G40" s="8">
        <f t="shared" si="0"/>
        <v>283</v>
      </c>
      <c r="H40" s="29">
        <v>53</v>
      </c>
      <c r="I40" s="29">
        <v>54</v>
      </c>
      <c r="J40" s="29">
        <v>7</v>
      </c>
      <c r="K40" s="29">
        <v>0</v>
      </c>
      <c r="L40" s="29">
        <v>3</v>
      </c>
      <c r="M40" s="29">
        <v>0</v>
      </c>
      <c r="N40" s="29">
        <v>2</v>
      </c>
      <c r="O40" s="29">
        <v>0</v>
      </c>
      <c r="P40" s="29">
        <v>50</v>
      </c>
      <c r="Q40" s="29">
        <v>39</v>
      </c>
      <c r="R40" s="29">
        <v>18</v>
      </c>
      <c r="S40" s="28">
        <v>0</v>
      </c>
      <c r="T40" s="29">
        <v>5</v>
      </c>
      <c r="U40" s="28">
        <v>0</v>
      </c>
      <c r="V40" s="29">
        <v>2</v>
      </c>
      <c r="W40" s="29">
        <v>0</v>
      </c>
      <c r="X40" s="29">
        <v>44</v>
      </c>
      <c r="Y40" s="29">
        <v>43</v>
      </c>
      <c r="Z40" s="29">
        <v>2</v>
      </c>
      <c r="AA40" s="29">
        <v>0</v>
      </c>
      <c r="AB40" s="29">
        <v>3</v>
      </c>
      <c r="AC40" s="29">
        <v>0</v>
      </c>
      <c r="AD40" s="29">
        <v>0</v>
      </c>
      <c r="AE40" s="29">
        <v>0</v>
      </c>
      <c r="AF40" s="24">
        <f t="shared" si="1"/>
        <v>147</v>
      </c>
      <c r="AG40" s="24">
        <f t="shared" si="2"/>
        <v>136</v>
      </c>
      <c r="AH40" s="24">
        <f t="shared" si="3"/>
        <v>27</v>
      </c>
      <c r="AI40" s="24">
        <f t="shared" si="4"/>
        <v>0</v>
      </c>
      <c r="AJ40" s="33">
        <f t="shared" si="5"/>
        <v>27</v>
      </c>
      <c r="AK40" s="24">
        <f t="shared" si="6"/>
        <v>11</v>
      </c>
      <c r="AL40" s="24">
        <f t="shared" si="7"/>
        <v>0</v>
      </c>
      <c r="AM40" s="33">
        <f t="shared" si="8"/>
        <v>11</v>
      </c>
      <c r="AN40" s="24">
        <f t="shared" si="9"/>
        <v>4</v>
      </c>
      <c r="AO40" s="24">
        <f t="shared" si="10"/>
        <v>0</v>
      </c>
      <c r="AP40" s="33">
        <f t="shared" si="11"/>
        <v>4</v>
      </c>
    </row>
    <row r="41" spans="2:42" s="7" customFormat="1" ht="15" customHeight="1">
      <c r="B41" s="73" t="s">
        <v>45</v>
      </c>
      <c r="C41" s="73"/>
      <c r="D41" s="73"/>
      <c r="E41" s="9">
        <v>24</v>
      </c>
      <c r="F41" s="8">
        <f t="shared" ref="F41:F85" si="17">SUM(G41)</f>
        <v>376</v>
      </c>
      <c r="G41" s="8">
        <f t="shared" si="0"/>
        <v>376</v>
      </c>
      <c r="H41" s="29">
        <v>52</v>
      </c>
      <c r="I41" s="29">
        <v>50</v>
      </c>
      <c r="J41" s="29">
        <v>0</v>
      </c>
      <c r="K41" s="29">
        <v>0</v>
      </c>
      <c r="L41" s="29">
        <v>2</v>
      </c>
      <c r="M41" s="29">
        <v>0</v>
      </c>
      <c r="N41" s="29">
        <v>2</v>
      </c>
      <c r="O41" s="29">
        <v>0</v>
      </c>
      <c r="P41" s="29">
        <v>72</v>
      </c>
      <c r="Q41" s="29">
        <v>71</v>
      </c>
      <c r="R41" s="29">
        <v>0</v>
      </c>
      <c r="S41" s="28">
        <v>0</v>
      </c>
      <c r="T41" s="29">
        <v>1</v>
      </c>
      <c r="U41" s="28">
        <v>0</v>
      </c>
      <c r="V41" s="29">
        <v>2</v>
      </c>
      <c r="W41" s="29">
        <v>0</v>
      </c>
      <c r="X41" s="29">
        <v>69</v>
      </c>
      <c r="Y41" s="29">
        <v>62</v>
      </c>
      <c r="Z41" s="29">
        <v>1</v>
      </c>
      <c r="AA41" s="29">
        <v>0</v>
      </c>
      <c r="AB41" s="29">
        <v>1</v>
      </c>
      <c r="AC41" s="29">
        <v>0</v>
      </c>
      <c r="AD41" s="29">
        <v>1</v>
      </c>
      <c r="AE41" s="29">
        <v>0</v>
      </c>
      <c r="AF41" s="24">
        <f t="shared" si="1"/>
        <v>193</v>
      </c>
      <c r="AG41" s="24">
        <f t="shared" si="2"/>
        <v>183</v>
      </c>
      <c r="AH41" s="24">
        <f t="shared" si="3"/>
        <v>1</v>
      </c>
      <c r="AI41" s="24">
        <f t="shared" si="4"/>
        <v>0</v>
      </c>
      <c r="AJ41" s="33">
        <f t="shared" si="5"/>
        <v>1</v>
      </c>
      <c r="AK41" s="24">
        <f t="shared" si="6"/>
        <v>4</v>
      </c>
      <c r="AL41" s="24">
        <f t="shared" si="7"/>
        <v>0</v>
      </c>
      <c r="AM41" s="33">
        <f t="shared" si="8"/>
        <v>4</v>
      </c>
      <c r="AN41" s="24">
        <f t="shared" si="9"/>
        <v>5</v>
      </c>
      <c r="AO41" s="24">
        <f t="shared" si="10"/>
        <v>0</v>
      </c>
      <c r="AP41" s="33">
        <f t="shared" si="11"/>
        <v>5</v>
      </c>
    </row>
    <row r="42" spans="2:42" s="7" customFormat="1" ht="15" customHeight="1">
      <c r="B42" s="73" t="s">
        <v>46</v>
      </c>
      <c r="C42" s="73"/>
      <c r="D42" s="73"/>
      <c r="E42" s="9">
        <v>25</v>
      </c>
      <c r="F42" s="8">
        <f t="shared" si="17"/>
        <v>284</v>
      </c>
      <c r="G42" s="8">
        <f t="shared" si="0"/>
        <v>284</v>
      </c>
      <c r="H42" s="25">
        <v>52</v>
      </c>
      <c r="I42" s="25">
        <v>54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5">
        <v>46</v>
      </c>
      <c r="Q42" s="25">
        <v>55</v>
      </c>
      <c r="R42" s="29">
        <v>0</v>
      </c>
      <c r="S42" s="28">
        <v>0</v>
      </c>
      <c r="T42" s="29">
        <v>0</v>
      </c>
      <c r="U42" s="28">
        <v>0</v>
      </c>
      <c r="V42" s="29">
        <v>0</v>
      </c>
      <c r="W42" s="29">
        <v>0</v>
      </c>
      <c r="X42" s="25">
        <v>37</v>
      </c>
      <c r="Y42" s="25">
        <v>40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4">
        <f t="shared" si="1"/>
        <v>135</v>
      </c>
      <c r="AG42" s="24">
        <f t="shared" si="2"/>
        <v>149</v>
      </c>
      <c r="AH42" s="24">
        <f t="shared" si="3"/>
        <v>0</v>
      </c>
      <c r="AI42" s="24">
        <f t="shared" si="4"/>
        <v>0</v>
      </c>
      <c r="AJ42" s="33">
        <f t="shared" si="5"/>
        <v>0</v>
      </c>
      <c r="AK42" s="24">
        <f t="shared" si="6"/>
        <v>0</v>
      </c>
      <c r="AL42" s="24">
        <f t="shared" si="7"/>
        <v>0</v>
      </c>
      <c r="AM42" s="33">
        <f t="shared" si="8"/>
        <v>0</v>
      </c>
      <c r="AN42" s="24">
        <f t="shared" si="9"/>
        <v>0</v>
      </c>
      <c r="AO42" s="24">
        <f t="shared" si="10"/>
        <v>0</v>
      </c>
      <c r="AP42" s="33">
        <f t="shared" si="11"/>
        <v>0</v>
      </c>
    </row>
    <row r="43" spans="2:42" s="7" customFormat="1" ht="15" customHeight="1">
      <c r="B43" s="73" t="s">
        <v>47</v>
      </c>
      <c r="C43" s="73"/>
      <c r="D43" s="73"/>
      <c r="E43" s="9">
        <v>26</v>
      </c>
      <c r="F43" s="8">
        <f t="shared" si="17"/>
        <v>410</v>
      </c>
      <c r="G43" s="8">
        <f t="shared" si="0"/>
        <v>410</v>
      </c>
      <c r="H43" s="29">
        <v>64</v>
      </c>
      <c r="I43" s="29">
        <v>86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57</v>
      </c>
      <c r="Q43" s="29">
        <v>78</v>
      </c>
      <c r="R43" s="29">
        <v>0</v>
      </c>
      <c r="S43" s="28">
        <v>0</v>
      </c>
      <c r="T43" s="29">
        <v>0</v>
      </c>
      <c r="U43" s="28">
        <v>0</v>
      </c>
      <c r="V43" s="29">
        <v>0</v>
      </c>
      <c r="W43" s="29">
        <v>0</v>
      </c>
      <c r="X43" s="29">
        <v>57</v>
      </c>
      <c r="Y43" s="29">
        <v>68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4">
        <f t="shared" si="1"/>
        <v>178</v>
      </c>
      <c r="AG43" s="24">
        <f t="shared" si="2"/>
        <v>232</v>
      </c>
      <c r="AH43" s="24">
        <f t="shared" si="3"/>
        <v>0</v>
      </c>
      <c r="AI43" s="24">
        <f t="shared" si="4"/>
        <v>0</v>
      </c>
      <c r="AJ43" s="33">
        <f t="shared" si="5"/>
        <v>0</v>
      </c>
      <c r="AK43" s="24">
        <f t="shared" si="6"/>
        <v>0</v>
      </c>
      <c r="AL43" s="24">
        <f t="shared" si="7"/>
        <v>0</v>
      </c>
      <c r="AM43" s="33">
        <f t="shared" si="8"/>
        <v>0</v>
      </c>
      <c r="AN43" s="24">
        <f t="shared" si="9"/>
        <v>0</v>
      </c>
      <c r="AO43" s="24">
        <f t="shared" si="10"/>
        <v>0</v>
      </c>
      <c r="AP43" s="33">
        <f t="shared" si="11"/>
        <v>0</v>
      </c>
    </row>
    <row r="44" spans="2:42" s="7" customFormat="1" ht="15" customHeight="1">
      <c r="B44" s="73" t="s">
        <v>48</v>
      </c>
      <c r="C44" s="73"/>
      <c r="D44" s="73"/>
      <c r="E44" s="9">
        <v>27</v>
      </c>
      <c r="F44" s="8">
        <f t="shared" si="17"/>
        <v>855</v>
      </c>
      <c r="G44" s="8">
        <f t="shared" si="0"/>
        <v>855</v>
      </c>
      <c r="H44" s="29">
        <v>137</v>
      </c>
      <c r="I44" s="29">
        <v>189</v>
      </c>
      <c r="J44" s="29">
        <v>73</v>
      </c>
      <c r="K44" s="29">
        <v>0</v>
      </c>
      <c r="L44" s="29">
        <v>16</v>
      </c>
      <c r="M44" s="29">
        <v>0</v>
      </c>
      <c r="N44" s="29">
        <v>11</v>
      </c>
      <c r="O44" s="29">
        <v>0</v>
      </c>
      <c r="P44" s="29">
        <v>121</v>
      </c>
      <c r="Q44" s="29">
        <v>165</v>
      </c>
      <c r="R44" s="29">
        <v>1</v>
      </c>
      <c r="S44" s="28">
        <v>0</v>
      </c>
      <c r="T44" s="29">
        <v>10</v>
      </c>
      <c r="U44" s="28">
        <v>0</v>
      </c>
      <c r="V44" s="29">
        <v>2</v>
      </c>
      <c r="W44" s="29">
        <v>0</v>
      </c>
      <c r="X44" s="29">
        <v>91</v>
      </c>
      <c r="Y44" s="29">
        <v>152</v>
      </c>
      <c r="Z44" s="29">
        <v>0</v>
      </c>
      <c r="AA44" s="29">
        <v>0</v>
      </c>
      <c r="AB44" s="29">
        <v>14</v>
      </c>
      <c r="AC44" s="29">
        <v>0</v>
      </c>
      <c r="AD44" s="29">
        <v>7</v>
      </c>
      <c r="AE44" s="29">
        <v>0</v>
      </c>
      <c r="AF44" s="24">
        <f t="shared" si="1"/>
        <v>349</v>
      </c>
      <c r="AG44" s="24">
        <f t="shared" si="2"/>
        <v>506</v>
      </c>
      <c r="AH44" s="24">
        <f t="shared" si="3"/>
        <v>74</v>
      </c>
      <c r="AI44" s="24">
        <f t="shared" si="4"/>
        <v>0</v>
      </c>
      <c r="AJ44" s="33">
        <f t="shared" si="5"/>
        <v>74</v>
      </c>
      <c r="AK44" s="24">
        <f t="shared" si="6"/>
        <v>40</v>
      </c>
      <c r="AL44" s="24">
        <f t="shared" si="7"/>
        <v>0</v>
      </c>
      <c r="AM44" s="33">
        <f t="shared" si="8"/>
        <v>40</v>
      </c>
      <c r="AN44" s="24">
        <f t="shared" si="9"/>
        <v>20</v>
      </c>
      <c r="AO44" s="24">
        <f t="shared" si="10"/>
        <v>0</v>
      </c>
      <c r="AP44" s="33">
        <f t="shared" si="11"/>
        <v>20</v>
      </c>
    </row>
    <row r="45" spans="2:42" s="7" customFormat="1" ht="15" customHeight="1">
      <c r="B45" s="73" t="s">
        <v>49</v>
      </c>
      <c r="C45" s="73"/>
      <c r="D45" s="73"/>
      <c r="E45" s="9">
        <v>28</v>
      </c>
      <c r="F45" s="8">
        <f t="shared" si="17"/>
        <v>473</v>
      </c>
      <c r="G45" s="8">
        <f t="shared" si="0"/>
        <v>473</v>
      </c>
      <c r="H45" s="29">
        <v>97</v>
      </c>
      <c r="I45" s="29">
        <v>88</v>
      </c>
      <c r="J45" s="29">
        <v>1</v>
      </c>
      <c r="K45" s="29">
        <v>0</v>
      </c>
      <c r="L45" s="29">
        <v>185</v>
      </c>
      <c r="M45" s="29">
        <v>0</v>
      </c>
      <c r="N45" s="29">
        <v>0</v>
      </c>
      <c r="O45" s="29">
        <v>0</v>
      </c>
      <c r="P45" s="29">
        <v>71</v>
      </c>
      <c r="Q45" s="29">
        <v>81</v>
      </c>
      <c r="R45" s="29">
        <v>0</v>
      </c>
      <c r="S45" s="28">
        <v>0</v>
      </c>
      <c r="T45" s="29">
        <v>152</v>
      </c>
      <c r="U45" s="28">
        <v>0</v>
      </c>
      <c r="V45" s="29">
        <v>0</v>
      </c>
      <c r="W45" s="29">
        <v>0</v>
      </c>
      <c r="X45" s="29">
        <v>76</v>
      </c>
      <c r="Y45" s="29">
        <v>60</v>
      </c>
      <c r="Z45" s="29">
        <v>0</v>
      </c>
      <c r="AA45" s="29">
        <v>0</v>
      </c>
      <c r="AB45" s="29">
        <v>136</v>
      </c>
      <c r="AC45" s="29">
        <v>0</v>
      </c>
      <c r="AD45" s="29">
        <v>0</v>
      </c>
      <c r="AE45" s="29">
        <v>0</v>
      </c>
      <c r="AF45" s="24">
        <f t="shared" si="1"/>
        <v>244</v>
      </c>
      <c r="AG45" s="24">
        <f t="shared" si="2"/>
        <v>229</v>
      </c>
      <c r="AH45" s="24">
        <f t="shared" si="3"/>
        <v>1</v>
      </c>
      <c r="AI45" s="24">
        <f t="shared" si="4"/>
        <v>0</v>
      </c>
      <c r="AJ45" s="33">
        <f t="shared" si="5"/>
        <v>1</v>
      </c>
      <c r="AK45" s="24">
        <f t="shared" si="6"/>
        <v>473</v>
      </c>
      <c r="AL45" s="24">
        <f t="shared" si="7"/>
        <v>0</v>
      </c>
      <c r="AM45" s="33">
        <f t="shared" si="8"/>
        <v>473</v>
      </c>
      <c r="AN45" s="24">
        <f t="shared" si="9"/>
        <v>0</v>
      </c>
      <c r="AO45" s="24">
        <f t="shared" si="10"/>
        <v>0</v>
      </c>
      <c r="AP45" s="33">
        <f t="shared" si="11"/>
        <v>0</v>
      </c>
    </row>
    <row r="46" spans="2:42" s="7" customFormat="1" ht="15" customHeight="1">
      <c r="B46" s="73" t="s">
        <v>50</v>
      </c>
      <c r="C46" s="73"/>
      <c r="D46" s="73"/>
      <c r="E46" s="9">
        <v>29</v>
      </c>
      <c r="F46" s="8">
        <f t="shared" si="17"/>
        <v>401</v>
      </c>
      <c r="G46" s="8">
        <f t="shared" si="0"/>
        <v>401</v>
      </c>
      <c r="H46" s="29">
        <v>91</v>
      </c>
      <c r="I46" s="29">
        <v>64</v>
      </c>
      <c r="J46" s="29">
        <v>0</v>
      </c>
      <c r="K46" s="29">
        <v>0</v>
      </c>
      <c r="L46" s="29">
        <v>155</v>
      </c>
      <c r="M46" s="29">
        <v>0</v>
      </c>
      <c r="N46" s="29">
        <v>0</v>
      </c>
      <c r="O46" s="29">
        <v>0</v>
      </c>
      <c r="P46" s="29">
        <v>91</v>
      </c>
      <c r="Q46" s="29">
        <v>43</v>
      </c>
      <c r="R46" s="29">
        <v>0</v>
      </c>
      <c r="S46" s="28">
        <v>0</v>
      </c>
      <c r="T46" s="29">
        <v>134</v>
      </c>
      <c r="U46" s="28">
        <v>0</v>
      </c>
      <c r="V46" s="29">
        <v>0</v>
      </c>
      <c r="W46" s="29">
        <v>0</v>
      </c>
      <c r="X46" s="29">
        <v>66</v>
      </c>
      <c r="Y46" s="29">
        <v>46</v>
      </c>
      <c r="Z46" s="29">
        <v>0</v>
      </c>
      <c r="AA46" s="29">
        <v>0</v>
      </c>
      <c r="AB46" s="29">
        <v>112</v>
      </c>
      <c r="AC46" s="29">
        <v>0</v>
      </c>
      <c r="AD46" s="29">
        <v>0</v>
      </c>
      <c r="AE46" s="29">
        <v>0</v>
      </c>
      <c r="AF46" s="24">
        <f t="shared" si="1"/>
        <v>248</v>
      </c>
      <c r="AG46" s="24">
        <f t="shared" si="2"/>
        <v>153</v>
      </c>
      <c r="AH46" s="24">
        <f t="shared" si="3"/>
        <v>0</v>
      </c>
      <c r="AI46" s="24">
        <f t="shared" si="4"/>
        <v>0</v>
      </c>
      <c r="AJ46" s="33">
        <f t="shared" si="5"/>
        <v>0</v>
      </c>
      <c r="AK46" s="24">
        <f t="shared" si="6"/>
        <v>401</v>
      </c>
      <c r="AL46" s="24">
        <f t="shared" si="7"/>
        <v>0</v>
      </c>
      <c r="AM46" s="33">
        <f t="shared" si="8"/>
        <v>401</v>
      </c>
      <c r="AN46" s="24">
        <f t="shared" si="9"/>
        <v>0</v>
      </c>
      <c r="AO46" s="24">
        <f t="shared" si="10"/>
        <v>0</v>
      </c>
      <c r="AP46" s="33">
        <f t="shared" si="11"/>
        <v>0</v>
      </c>
    </row>
    <row r="47" spans="2:42" s="7" customFormat="1" ht="15" customHeight="1">
      <c r="B47" s="73" t="s">
        <v>51</v>
      </c>
      <c r="C47" s="73"/>
      <c r="D47" s="73"/>
      <c r="E47" s="9">
        <v>30</v>
      </c>
      <c r="F47" s="8">
        <f t="shared" si="17"/>
        <v>290</v>
      </c>
      <c r="G47" s="8">
        <f t="shared" si="0"/>
        <v>290</v>
      </c>
      <c r="H47" s="29">
        <v>66</v>
      </c>
      <c r="I47" s="29">
        <v>52</v>
      </c>
      <c r="J47" s="29">
        <v>0</v>
      </c>
      <c r="K47" s="29">
        <v>0</v>
      </c>
      <c r="L47" s="29">
        <v>118</v>
      </c>
      <c r="M47" s="29">
        <v>0</v>
      </c>
      <c r="N47" s="29">
        <v>8</v>
      </c>
      <c r="O47" s="29">
        <v>0</v>
      </c>
      <c r="P47" s="29">
        <v>57</v>
      </c>
      <c r="Q47" s="29">
        <v>42</v>
      </c>
      <c r="R47" s="29">
        <v>0</v>
      </c>
      <c r="S47" s="28">
        <v>0</v>
      </c>
      <c r="T47" s="29">
        <v>99</v>
      </c>
      <c r="U47" s="28">
        <v>0</v>
      </c>
      <c r="V47" s="29">
        <v>4</v>
      </c>
      <c r="W47" s="29">
        <v>0</v>
      </c>
      <c r="X47" s="29">
        <v>30</v>
      </c>
      <c r="Y47" s="29">
        <v>43</v>
      </c>
      <c r="Z47" s="29">
        <v>0</v>
      </c>
      <c r="AA47" s="29">
        <v>0</v>
      </c>
      <c r="AB47" s="29">
        <v>73</v>
      </c>
      <c r="AC47" s="29">
        <v>0</v>
      </c>
      <c r="AD47" s="29">
        <v>4</v>
      </c>
      <c r="AE47" s="29">
        <v>0</v>
      </c>
      <c r="AF47" s="24">
        <f t="shared" si="1"/>
        <v>153</v>
      </c>
      <c r="AG47" s="24">
        <f t="shared" si="2"/>
        <v>137</v>
      </c>
      <c r="AH47" s="24">
        <f t="shared" si="3"/>
        <v>0</v>
      </c>
      <c r="AI47" s="24">
        <f t="shared" si="4"/>
        <v>0</v>
      </c>
      <c r="AJ47" s="33">
        <f t="shared" si="5"/>
        <v>0</v>
      </c>
      <c r="AK47" s="24">
        <f t="shared" si="6"/>
        <v>290</v>
      </c>
      <c r="AL47" s="24">
        <f t="shared" si="7"/>
        <v>0</v>
      </c>
      <c r="AM47" s="33">
        <f t="shared" si="8"/>
        <v>290</v>
      </c>
      <c r="AN47" s="24">
        <f t="shared" si="9"/>
        <v>16</v>
      </c>
      <c r="AO47" s="24">
        <f t="shared" si="10"/>
        <v>0</v>
      </c>
      <c r="AP47" s="33">
        <f t="shared" si="11"/>
        <v>16</v>
      </c>
    </row>
    <row r="48" spans="2:42" s="7" customFormat="1" ht="15" customHeight="1">
      <c r="B48" s="73" t="s">
        <v>52</v>
      </c>
      <c r="C48" s="73"/>
      <c r="D48" s="73"/>
      <c r="E48" s="9">
        <v>31</v>
      </c>
      <c r="F48" s="8">
        <f t="shared" si="17"/>
        <v>292</v>
      </c>
      <c r="G48" s="8">
        <f t="shared" si="0"/>
        <v>292</v>
      </c>
      <c r="H48" s="29">
        <v>68</v>
      </c>
      <c r="I48" s="29">
        <v>77</v>
      </c>
      <c r="J48" s="29">
        <v>0</v>
      </c>
      <c r="K48" s="29">
        <v>0</v>
      </c>
      <c r="L48" s="29">
        <v>12</v>
      </c>
      <c r="M48" s="29">
        <v>0</v>
      </c>
      <c r="N48" s="29">
        <v>3</v>
      </c>
      <c r="O48" s="29">
        <v>0</v>
      </c>
      <c r="P48" s="29">
        <v>33</v>
      </c>
      <c r="Q48" s="29">
        <v>48</v>
      </c>
      <c r="R48" s="29">
        <v>0</v>
      </c>
      <c r="S48" s="28">
        <v>0</v>
      </c>
      <c r="T48" s="29">
        <v>16</v>
      </c>
      <c r="U48" s="28">
        <v>0</v>
      </c>
      <c r="V48" s="29">
        <v>5</v>
      </c>
      <c r="W48" s="29">
        <v>0</v>
      </c>
      <c r="X48" s="29">
        <v>28</v>
      </c>
      <c r="Y48" s="29">
        <v>38</v>
      </c>
      <c r="Z48" s="29">
        <v>0</v>
      </c>
      <c r="AA48" s="29">
        <v>0</v>
      </c>
      <c r="AB48" s="29">
        <v>13</v>
      </c>
      <c r="AC48" s="29">
        <v>0</v>
      </c>
      <c r="AD48" s="29">
        <v>3</v>
      </c>
      <c r="AE48" s="29">
        <v>0</v>
      </c>
      <c r="AF48" s="24">
        <f t="shared" si="1"/>
        <v>129</v>
      </c>
      <c r="AG48" s="24">
        <f t="shared" si="2"/>
        <v>163</v>
      </c>
      <c r="AH48" s="24">
        <f t="shared" si="3"/>
        <v>0</v>
      </c>
      <c r="AI48" s="24">
        <f t="shared" si="4"/>
        <v>0</v>
      </c>
      <c r="AJ48" s="33">
        <f t="shared" si="5"/>
        <v>0</v>
      </c>
      <c r="AK48" s="24">
        <f t="shared" si="6"/>
        <v>41</v>
      </c>
      <c r="AL48" s="24">
        <f t="shared" si="7"/>
        <v>0</v>
      </c>
      <c r="AM48" s="33">
        <f t="shared" si="8"/>
        <v>41</v>
      </c>
      <c r="AN48" s="24">
        <f t="shared" si="9"/>
        <v>11</v>
      </c>
      <c r="AO48" s="24">
        <f t="shared" si="10"/>
        <v>0</v>
      </c>
      <c r="AP48" s="33">
        <f t="shared" si="11"/>
        <v>11</v>
      </c>
    </row>
    <row r="49" spans="2:42" s="7" customFormat="1" ht="15" customHeight="1">
      <c r="B49" s="73" t="s">
        <v>53</v>
      </c>
      <c r="C49" s="73"/>
      <c r="D49" s="73"/>
      <c r="E49" s="9">
        <v>32</v>
      </c>
      <c r="F49" s="8">
        <f t="shared" si="17"/>
        <v>1401</v>
      </c>
      <c r="G49" s="8">
        <f t="shared" si="0"/>
        <v>1401</v>
      </c>
      <c r="H49" s="29">
        <v>228</v>
      </c>
      <c r="I49" s="29">
        <v>281</v>
      </c>
      <c r="J49" s="29">
        <v>99</v>
      </c>
      <c r="K49" s="29">
        <v>0</v>
      </c>
      <c r="L49" s="29">
        <v>9</v>
      </c>
      <c r="M49" s="29">
        <v>0</v>
      </c>
      <c r="N49" s="29">
        <v>5</v>
      </c>
      <c r="O49" s="29">
        <v>0</v>
      </c>
      <c r="P49" s="29">
        <v>210</v>
      </c>
      <c r="Q49" s="29">
        <v>280</v>
      </c>
      <c r="R49" s="29">
        <v>94</v>
      </c>
      <c r="S49" s="28">
        <v>0</v>
      </c>
      <c r="T49" s="29">
        <v>4</v>
      </c>
      <c r="U49" s="28">
        <v>0</v>
      </c>
      <c r="V49" s="29">
        <v>0</v>
      </c>
      <c r="W49" s="29">
        <v>0</v>
      </c>
      <c r="X49" s="29">
        <v>153</v>
      </c>
      <c r="Y49" s="29">
        <v>249</v>
      </c>
      <c r="Z49" s="29">
        <v>102</v>
      </c>
      <c r="AA49" s="29">
        <v>0</v>
      </c>
      <c r="AB49" s="29">
        <v>3</v>
      </c>
      <c r="AC49" s="29">
        <v>0</v>
      </c>
      <c r="AD49" s="29">
        <v>0</v>
      </c>
      <c r="AE49" s="29">
        <v>0</v>
      </c>
      <c r="AF49" s="24">
        <f t="shared" si="1"/>
        <v>591</v>
      </c>
      <c r="AG49" s="24">
        <f t="shared" si="2"/>
        <v>810</v>
      </c>
      <c r="AH49" s="24">
        <f t="shared" si="3"/>
        <v>295</v>
      </c>
      <c r="AI49" s="24">
        <f t="shared" si="4"/>
        <v>0</v>
      </c>
      <c r="AJ49" s="33">
        <f t="shared" si="5"/>
        <v>295</v>
      </c>
      <c r="AK49" s="24">
        <f t="shared" si="6"/>
        <v>16</v>
      </c>
      <c r="AL49" s="24">
        <f t="shared" si="7"/>
        <v>0</v>
      </c>
      <c r="AM49" s="33">
        <f t="shared" si="8"/>
        <v>16</v>
      </c>
      <c r="AN49" s="24">
        <f t="shared" si="9"/>
        <v>5</v>
      </c>
      <c r="AO49" s="24">
        <f t="shared" si="10"/>
        <v>0</v>
      </c>
      <c r="AP49" s="33">
        <f t="shared" si="11"/>
        <v>5</v>
      </c>
    </row>
    <row r="50" spans="2:42" s="7" customFormat="1" ht="15" customHeight="1">
      <c r="B50" s="73" t="s">
        <v>54</v>
      </c>
      <c r="C50" s="73"/>
      <c r="D50" s="73"/>
      <c r="E50" s="9">
        <v>33</v>
      </c>
      <c r="F50" s="8">
        <f t="shared" si="17"/>
        <v>365</v>
      </c>
      <c r="G50" s="8">
        <f t="shared" si="0"/>
        <v>365</v>
      </c>
      <c r="H50" s="29">
        <v>61</v>
      </c>
      <c r="I50" s="29">
        <v>74</v>
      </c>
      <c r="J50" s="29">
        <v>13</v>
      </c>
      <c r="K50" s="29">
        <v>0</v>
      </c>
      <c r="L50" s="29">
        <v>105</v>
      </c>
      <c r="M50" s="29">
        <v>0</v>
      </c>
      <c r="N50" s="29">
        <v>0</v>
      </c>
      <c r="O50" s="29">
        <v>0</v>
      </c>
      <c r="P50" s="29">
        <v>60</v>
      </c>
      <c r="Q50" s="29">
        <v>61</v>
      </c>
      <c r="R50" s="29">
        <v>5</v>
      </c>
      <c r="S50" s="28">
        <v>0</v>
      </c>
      <c r="T50" s="29">
        <v>83</v>
      </c>
      <c r="U50" s="28">
        <v>0</v>
      </c>
      <c r="V50" s="29">
        <v>0</v>
      </c>
      <c r="W50" s="29">
        <v>0</v>
      </c>
      <c r="X50" s="29">
        <v>60</v>
      </c>
      <c r="Y50" s="29">
        <v>49</v>
      </c>
      <c r="Z50" s="29">
        <v>16</v>
      </c>
      <c r="AA50" s="29">
        <v>0</v>
      </c>
      <c r="AB50" s="29">
        <v>97</v>
      </c>
      <c r="AC50" s="29">
        <v>0</v>
      </c>
      <c r="AD50" s="29">
        <v>0</v>
      </c>
      <c r="AE50" s="29">
        <v>0</v>
      </c>
      <c r="AF50" s="24">
        <f t="shared" si="1"/>
        <v>181</v>
      </c>
      <c r="AG50" s="24">
        <f t="shared" si="2"/>
        <v>184</v>
      </c>
      <c r="AH50" s="24">
        <f t="shared" si="3"/>
        <v>34</v>
      </c>
      <c r="AI50" s="24">
        <f t="shared" si="4"/>
        <v>0</v>
      </c>
      <c r="AJ50" s="33">
        <f t="shared" si="5"/>
        <v>34</v>
      </c>
      <c r="AK50" s="24">
        <f t="shared" si="6"/>
        <v>285</v>
      </c>
      <c r="AL50" s="24">
        <f t="shared" si="7"/>
        <v>0</v>
      </c>
      <c r="AM50" s="33">
        <f t="shared" si="8"/>
        <v>285</v>
      </c>
      <c r="AN50" s="24">
        <f t="shared" si="9"/>
        <v>0</v>
      </c>
      <c r="AO50" s="24">
        <f t="shared" si="10"/>
        <v>0</v>
      </c>
      <c r="AP50" s="33">
        <f t="shared" si="11"/>
        <v>0</v>
      </c>
    </row>
    <row r="51" spans="2:42" s="7" customFormat="1" ht="15" customHeight="1">
      <c r="B51" s="73" t="s">
        <v>55</v>
      </c>
      <c r="C51" s="73"/>
      <c r="D51" s="73"/>
      <c r="E51" s="9">
        <v>34</v>
      </c>
      <c r="F51" s="8">
        <f t="shared" si="17"/>
        <v>867</v>
      </c>
      <c r="G51" s="8">
        <f t="shared" si="0"/>
        <v>867</v>
      </c>
      <c r="H51" s="29">
        <v>142</v>
      </c>
      <c r="I51" s="29">
        <v>180</v>
      </c>
      <c r="J51" s="29">
        <v>6</v>
      </c>
      <c r="K51" s="29">
        <v>0</v>
      </c>
      <c r="L51" s="29">
        <v>13</v>
      </c>
      <c r="M51" s="29">
        <v>0</v>
      </c>
      <c r="N51" s="29">
        <v>6</v>
      </c>
      <c r="O51" s="29">
        <v>0</v>
      </c>
      <c r="P51" s="29">
        <v>119</v>
      </c>
      <c r="Q51" s="29">
        <v>168</v>
      </c>
      <c r="R51" s="29">
        <v>45</v>
      </c>
      <c r="S51" s="28">
        <v>0</v>
      </c>
      <c r="T51" s="29">
        <v>14</v>
      </c>
      <c r="U51" s="28">
        <v>0</v>
      </c>
      <c r="V51" s="29">
        <v>6</v>
      </c>
      <c r="W51" s="29">
        <v>0</v>
      </c>
      <c r="X51" s="29">
        <v>111</v>
      </c>
      <c r="Y51" s="29">
        <v>147</v>
      </c>
      <c r="Z51" s="29">
        <v>10</v>
      </c>
      <c r="AA51" s="29">
        <v>0</v>
      </c>
      <c r="AB51" s="29">
        <v>14</v>
      </c>
      <c r="AC51" s="29">
        <v>0</v>
      </c>
      <c r="AD51" s="29">
        <v>5</v>
      </c>
      <c r="AE51" s="29">
        <v>0</v>
      </c>
      <c r="AF51" s="24">
        <f t="shared" si="1"/>
        <v>372</v>
      </c>
      <c r="AG51" s="24">
        <f t="shared" si="2"/>
        <v>495</v>
      </c>
      <c r="AH51" s="24">
        <f t="shared" si="3"/>
        <v>61</v>
      </c>
      <c r="AI51" s="24">
        <f t="shared" si="4"/>
        <v>0</v>
      </c>
      <c r="AJ51" s="33">
        <f t="shared" si="5"/>
        <v>61</v>
      </c>
      <c r="AK51" s="24">
        <f t="shared" si="6"/>
        <v>41</v>
      </c>
      <c r="AL51" s="24">
        <f t="shared" si="7"/>
        <v>0</v>
      </c>
      <c r="AM51" s="33">
        <f t="shared" si="8"/>
        <v>41</v>
      </c>
      <c r="AN51" s="24">
        <f t="shared" si="9"/>
        <v>17</v>
      </c>
      <c r="AO51" s="24">
        <f t="shared" si="10"/>
        <v>0</v>
      </c>
      <c r="AP51" s="33">
        <f t="shared" si="11"/>
        <v>17</v>
      </c>
    </row>
    <row r="52" spans="2:42" s="7" customFormat="1" ht="15" customHeight="1">
      <c r="B52" s="73" t="s">
        <v>56</v>
      </c>
      <c r="C52" s="73"/>
      <c r="D52" s="73"/>
      <c r="E52" s="9">
        <v>35</v>
      </c>
      <c r="F52" s="8">
        <f t="shared" si="17"/>
        <v>534</v>
      </c>
      <c r="G52" s="8">
        <f t="shared" si="0"/>
        <v>534</v>
      </c>
      <c r="H52" s="29">
        <v>96</v>
      </c>
      <c r="I52" s="29">
        <v>97</v>
      </c>
      <c r="J52" s="29">
        <v>2</v>
      </c>
      <c r="K52" s="29">
        <v>0</v>
      </c>
      <c r="L52" s="29">
        <v>1</v>
      </c>
      <c r="M52" s="29">
        <v>0</v>
      </c>
      <c r="N52" s="29">
        <v>2</v>
      </c>
      <c r="O52" s="29">
        <v>0</v>
      </c>
      <c r="P52" s="29">
        <v>86</v>
      </c>
      <c r="Q52" s="29">
        <v>84</v>
      </c>
      <c r="R52" s="29">
        <v>8</v>
      </c>
      <c r="S52" s="28">
        <v>0</v>
      </c>
      <c r="T52" s="29">
        <v>0</v>
      </c>
      <c r="U52" s="28">
        <v>0</v>
      </c>
      <c r="V52" s="29">
        <v>9</v>
      </c>
      <c r="W52" s="29">
        <v>0</v>
      </c>
      <c r="X52" s="29">
        <v>86</v>
      </c>
      <c r="Y52" s="29">
        <v>85</v>
      </c>
      <c r="Z52" s="29">
        <v>1</v>
      </c>
      <c r="AA52" s="29">
        <v>0</v>
      </c>
      <c r="AB52" s="29">
        <v>0</v>
      </c>
      <c r="AC52" s="29">
        <v>0</v>
      </c>
      <c r="AD52" s="29">
        <v>1</v>
      </c>
      <c r="AE52" s="29">
        <v>0</v>
      </c>
      <c r="AF52" s="24">
        <f t="shared" si="1"/>
        <v>268</v>
      </c>
      <c r="AG52" s="24">
        <f t="shared" si="2"/>
        <v>266</v>
      </c>
      <c r="AH52" s="24">
        <f t="shared" si="3"/>
        <v>11</v>
      </c>
      <c r="AI52" s="24">
        <f t="shared" si="4"/>
        <v>0</v>
      </c>
      <c r="AJ52" s="33">
        <f t="shared" si="5"/>
        <v>11</v>
      </c>
      <c r="AK52" s="24">
        <f t="shared" si="6"/>
        <v>1</v>
      </c>
      <c r="AL52" s="24">
        <f t="shared" si="7"/>
        <v>0</v>
      </c>
      <c r="AM52" s="33">
        <f t="shared" si="8"/>
        <v>1</v>
      </c>
      <c r="AN52" s="24">
        <f t="shared" si="9"/>
        <v>12</v>
      </c>
      <c r="AO52" s="24">
        <f t="shared" si="10"/>
        <v>0</v>
      </c>
      <c r="AP52" s="33">
        <f t="shared" si="11"/>
        <v>12</v>
      </c>
    </row>
    <row r="53" spans="2:42" s="7" customFormat="1" ht="15" customHeight="1">
      <c r="B53" s="73" t="s">
        <v>57</v>
      </c>
      <c r="C53" s="73"/>
      <c r="D53" s="73"/>
      <c r="E53" s="9">
        <v>36</v>
      </c>
      <c r="F53" s="8">
        <f t="shared" si="17"/>
        <v>150</v>
      </c>
      <c r="G53" s="8">
        <f t="shared" si="0"/>
        <v>150</v>
      </c>
      <c r="H53" s="29">
        <v>41</v>
      </c>
      <c r="I53" s="29">
        <v>33</v>
      </c>
      <c r="J53" s="29">
        <v>0</v>
      </c>
      <c r="K53" s="29">
        <v>0</v>
      </c>
      <c r="L53" s="29">
        <v>0</v>
      </c>
      <c r="M53" s="29">
        <v>0</v>
      </c>
      <c r="N53" s="29">
        <v>3</v>
      </c>
      <c r="O53" s="29">
        <v>0</v>
      </c>
      <c r="P53" s="29">
        <v>26</v>
      </c>
      <c r="Q53" s="29">
        <v>26</v>
      </c>
      <c r="R53" s="29">
        <v>2</v>
      </c>
      <c r="S53" s="28">
        <v>0</v>
      </c>
      <c r="T53" s="29">
        <v>0</v>
      </c>
      <c r="U53" s="28">
        <v>0</v>
      </c>
      <c r="V53" s="29">
        <v>2</v>
      </c>
      <c r="W53" s="29">
        <v>0</v>
      </c>
      <c r="X53" s="29">
        <v>10</v>
      </c>
      <c r="Y53" s="29">
        <v>14</v>
      </c>
      <c r="Z53" s="29">
        <v>4</v>
      </c>
      <c r="AA53" s="29">
        <v>0</v>
      </c>
      <c r="AB53" s="29">
        <v>0</v>
      </c>
      <c r="AC53" s="29">
        <v>0</v>
      </c>
      <c r="AD53" s="29">
        <v>2</v>
      </c>
      <c r="AE53" s="29">
        <v>0</v>
      </c>
      <c r="AF53" s="24">
        <f t="shared" si="1"/>
        <v>77</v>
      </c>
      <c r="AG53" s="24">
        <f t="shared" si="2"/>
        <v>73</v>
      </c>
      <c r="AH53" s="24">
        <f t="shared" si="3"/>
        <v>6</v>
      </c>
      <c r="AI53" s="24">
        <f t="shared" si="4"/>
        <v>0</v>
      </c>
      <c r="AJ53" s="33">
        <f t="shared" si="5"/>
        <v>6</v>
      </c>
      <c r="AK53" s="24">
        <f t="shared" si="6"/>
        <v>0</v>
      </c>
      <c r="AL53" s="24">
        <f t="shared" si="7"/>
        <v>0</v>
      </c>
      <c r="AM53" s="33">
        <f t="shared" si="8"/>
        <v>0</v>
      </c>
      <c r="AN53" s="24">
        <f t="shared" si="9"/>
        <v>7</v>
      </c>
      <c r="AO53" s="24">
        <f t="shared" si="10"/>
        <v>0</v>
      </c>
      <c r="AP53" s="33">
        <f t="shared" si="11"/>
        <v>7</v>
      </c>
    </row>
    <row r="54" spans="2:42" s="7" customFormat="1" ht="15" customHeight="1">
      <c r="B54" s="73" t="s">
        <v>58</v>
      </c>
      <c r="C54" s="73"/>
      <c r="D54" s="73"/>
      <c r="E54" s="9">
        <v>37</v>
      </c>
      <c r="F54" s="8">
        <f t="shared" si="17"/>
        <v>268</v>
      </c>
      <c r="G54" s="8">
        <f t="shared" si="0"/>
        <v>268</v>
      </c>
      <c r="H54" s="30">
        <v>44</v>
      </c>
      <c r="I54" s="30">
        <v>71</v>
      </c>
      <c r="J54" s="30">
        <v>0</v>
      </c>
      <c r="K54" s="29">
        <v>0</v>
      </c>
      <c r="L54" s="30">
        <v>115</v>
      </c>
      <c r="M54" s="29">
        <v>0</v>
      </c>
      <c r="N54" s="30">
        <v>5</v>
      </c>
      <c r="O54" s="29">
        <v>0</v>
      </c>
      <c r="P54" s="30">
        <v>35</v>
      </c>
      <c r="Q54" s="30">
        <v>44</v>
      </c>
      <c r="R54" s="30">
        <v>0</v>
      </c>
      <c r="S54" s="28">
        <v>0</v>
      </c>
      <c r="T54" s="30">
        <v>79</v>
      </c>
      <c r="U54" s="28">
        <v>0</v>
      </c>
      <c r="V54" s="30">
        <v>5</v>
      </c>
      <c r="W54" s="29">
        <v>0</v>
      </c>
      <c r="X54" s="30">
        <v>32</v>
      </c>
      <c r="Y54" s="30">
        <v>42</v>
      </c>
      <c r="Z54" s="29">
        <v>0</v>
      </c>
      <c r="AA54" s="29">
        <v>0</v>
      </c>
      <c r="AB54" s="30">
        <v>74</v>
      </c>
      <c r="AC54" s="29">
        <v>0</v>
      </c>
      <c r="AD54" s="30">
        <v>2</v>
      </c>
      <c r="AE54" s="29">
        <v>0</v>
      </c>
      <c r="AF54" s="24">
        <f t="shared" si="1"/>
        <v>111</v>
      </c>
      <c r="AG54" s="24">
        <f t="shared" si="2"/>
        <v>157</v>
      </c>
      <c r="AH54" s="24">
        <f t="shared" si="3"/>
        <v>0</v>
      </c>
      <c r="AI54" s="24">
        <f t="shared" si="4"/>
        <v>0</v>
      </c>
      <c r="AJ54" s="33">
        <f t="shared" si="5"/>
        <v>0</v>
      </c>
      <c r="AK54" s="24">
        <f t="shared" si="6"/>
        <v>268</v>
      </c>
      <c r="AL54" s="24">
        <f t="shared" si="7"/>
        <v>0</v>
      </c>
      <c r="AM54" s="33">
        <f t="shared" si="8"/>
        <v>268</v>
      </c>
      <c r="AN54" s="24">
        <f t="shared" si="9"/>
        <v>12</v>
      </c>
      <c r="AO54" s="24">
        <f t="shared" si="10"/>
        <v>0</v>
      </c>
      <c r="AP54" s="33">
        <f t="shared" si="11"/>
        <v>12</v>
      </c>
    </row>
    <row r="55" spans="2:42" s="7" customFormat="1" ht="15" customHeight="1">
      <c r="B55" s="73" t="s">
        <v>59</v>
      </c>
      <c r="C55" s="73"/>
      <c r="D55" s="73"/>
      <c r="E55" s="9">
        <v>38</v>
      </c>
      <c r="F55" s="8">
        <f t="shared" si="17"/>
        <v>489</v>
      </c>
      <c r="G55" s="8">
        <f t="shared" si="0"/>
        <v>489</v>
      </c>
      <c r="H55" s="29">
        <v>89</v>
      </c>
      <c r="I55" s="29">
        <v>113</v>
      </c>
      <c r="J55" s="29">
        <v>11</v>
      </c>
      <c r="K55" s="29">
        <v>0</v>
      </c>
      <c r="L55" s="29">
        <v>71</v>
      </c>
      <c r="M55" s="29">
        <v>0</v>
      </c>
      <c r="N55" s="29">
        <v>3</v>
      </c>
      <c r="O55" s="29">
        <v>0</v>
      </c>
      <c r="P55" s="29">
        <v>58</v>
      </c>
      <c r="Q55" s="29">
        <v>89</v>
      </c>
      <c r="R55" s="29">
        <v>8</v>
      </c>
      <c r="S55" s="28">
        <v>0</v>
      </c>
      <c r="T55" s="29">
        <v>66</v>
      </c>
      <c r="U55" s="28">
        <v>0</v>
      </c>
      <c r="V55" s="29">
        <v>4</v>
      </c>
      <c r="W55" s="29">
        <v>0</v>
      </c>
      <c r="X55" s="29">
        <v>65</v>
      </c>
      <c r="Y55" s="29">
        <v>75</v>
      </c>
      <c r="Z55" s="29">
        <v>7</v>
      </c>
      <c r="AA55" s="29">
        <v>0</v>
      </c>
      <c r="AB55" s="29">
        <v>67</v>
      </c>
      <c r="AC55" s="29">
        <v>0</v>
      </c>
      <c r="AD55" s="29">
        <v>2</v>
      </c>
      <c r="AE55" s="29">
        <v>0</v>
      </c>
      <c r="AF55" s="24">
        <f t="shared" si="1"/>
        <v>212</v>
      </c>
      <c r="AG55" s="24">
        <f t="shared" si="2"/>
        <v>277</v>
      </c>
      <c r="AH55" s="24">
        <f t="shared" si="3"/>
        <v>26</v>
      </c>
      <c r="AI55" s="24">
        <f t="shared" si="4"/>
        <v>0</v>
      </c>
      <c r="AJ55" s="33">
        <f t="shared" si="5"/>
        <v>26</v>
      </c>
      <c r="AK55" s="24">
        <f t="shared" si="6"/>
        <v>204</v>
      </c>
      <c r="AL55" s="24">
        <f t="shared" si="7"/>
        <v>0</v>
      </c>
      <c r="AM55" s="33">
        <f t="shared" si="8"/>
        <v>204</v>
      </c>
      <c r="AN55" s="24">
        <f t="shared" si="9"/>
        <v>9</v>
      </c>
      <c r="AO55" s="24">
        <f t="shared" si="10"/>
        <v>0</v>
      </c>
      <c r="AP55" s="33">
        <f t="shared" si="11"/>
        <v>9</v>
      </c>
    </row>
    <row r="56" spans="2:42" s="7" customFormat="1" ht="15" customHeight="1">
      <c r="B56" s="73" t="s">
        <v>60</v>
      </c>
      <c r="C56" s="73"/>
      <c r="D56" s="73"/>
      <c r="E56" s="9">
        <v>39</v>
      </c>
      <c r="F56" s="8">
        <f t="shared" si="17"/>
        <v>940</v>
      </c>
      <c r="G56" s="8">
        <f t="shared" si="0"/>
        <v>940</v>
      </c>
      <c r="H56" s="29">
        <v>172</v>
      </c>
      <c r="I56" s="29">
        <v>174</v>
      </c>
      <c r="J56" s="29">
        <v>0</v>
      </c>
      <c r="K56" s="29">
        <v>0</v>
      </c>
      <c r="L56" s="29">
        <v>0</v>
      </c>
      <c r="M56" s="29">
        <v>0</v>
      </c>
      <c r="N56" s="29">
        <v>6</v>
      </c>
      <c r="O56" s="29">
        <v>0</v>
      </c>
      <c r="P56" s="29">
        <v>145</v>
      </c>
      <c r="Q56" s="29">
        <v>177</v>
      </c>
      <c r="R56" s="29">
        <v>1</v>
      </c>
      <c r="S56" s="28">
        <v>0</v>
      </c>
      <c r="T56" s="29">
        <v>0</v>
      </c>
      <c r="U56" s="28">
        <v>0</v>
      </c>
      <c r="V56" s="29">
        <v>0</v>
      </c>
      <c r="W56" s="29">
        <v>0</v>
      </c>
      <c r="X56" s="29">
        <v>113</v>
      </c>
      <c r="Y56" s="29">
        <v>159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4">
        <f t="shared" si="1"/>
        <v>430</v>
      </c>
      <c r="AG56" s="24">
        <f t="shared" si="2"/>
        <v>510</v>
      </c>
      <c r="AH56" s="24">
        <f t="shared" si="3"/>
        <v>1</v>
      </c>
      <c r="AI56" s="24">
        <f t="shared" si="4"/>
        <v>0</v>
      </c>
      <c r="AJ56" s="33">
        <f t="shared" si="5"/>
        <v>1</v>
      </c>
      <c r="AK56" s="24">
        <f t="shared" si="6"/>
        <v>0</v>
      </c>
      <c r="AL56" s="24">
        <f t="shared" si="7"/>
        <v>0</v>
      </c>
      <c r="AM56" s="33">
        <f t="shared" si="8"/>
        <v>0</v>
      </c>
      <c r="AN56" s="24">
        <f t="shared" si="9"/>
        <v>6</v>
      </c>
      <c r="AO56" s="24">
        <f t="shared" si="10"/>
        <v>0</v>
      </c>
      <c r="AP56" s="33">
        <f t="shared" si="11"/>
        <v>6</v>
      </c>
    </row>
    <row r="57" spans="2:42" s="7" customFormat="1" ht="15" customHeight="1">
      <c r="B57" s="73" t="s">
        <v>61</v>
      </c>
      <c r="C57" s="73"/>
      <c r="D57" s="73"/>
      <c r="E57" s="9">
        <v>40</v>
      </c>
      <c r="F57" s="8">
        <f t="shared" si="17"/>
        <v>595</v>
      </c>
      <c r="G57" s="8">
        <f t="shared" si="0"/>
        <v>595</v>
      </c>
      <c r="H57" s="29">
        <v>139</v>
      </c>
      <c r="I57" s="29">
        <v>115</v>
      </c>
      <c r="J57" s="29">
        <v>0</v>
      </c>
      <c r="K57" s="29">
        <v>0</v>
      </c>
      <c r="L57" s="29">
        <v>0</v>
      </c>
      <c r="M57" s="29">
        <v>0</v>
      </c>
      <c r="N57" s="29">
        <v>11</v>
      </c>
      <c r="O57" s="29">
        <v>0</v>
      </c>
      <c r="P57" s="29">
        <v>98</v>
      </c>
      <c r="Q57" s="29">
        <v>93</v>
      </c>
      <c r="R57" s="29">
        <v>0</v>
      </c>
      <c r="S57" s="28">
        <v>0</v>
      </c>
      <c r="T57" s="29">
        <v>0</v>
      </c>
      <c r="U57" s="28">
        <v>0</v>
      </c>
      <c r="V57" s="29">
        <v>1</v>
      </c>
      <c r="W57" s="29">
        <v>0</v>
      </c>
      <c r="X57" s="29">
        <v>83</v>
      </c>
      <c r="Y57" s="29">
        <v>67</v>
      </c>
      <c r="Z57" s="29">
        <v>0</v>
      </c>
      <c r="AA57" s="29">
        <v>0</v>
      </c>
      <c r="AB57" s="29">
        <v>0</v>
      </c>
      <c r="AC57" s="29">
        <v>0</v>
      </c>
      <c r="AD57" s="29">
        <v>1</v>
      </c>
      <c r="AE57" s="29">
        <v>0</v>
      </c>
      <c r="AF57" s="24">
        <f t="shared" si="1"/>
        <v>320</v>
      </c>
      <c r="AG57" s="24">
        <f t="shared" si="2"/>
        <v>275</v>
      </c>
      <c r="AH57" s="24">
        <f t="shared" si="3"/>
        <v>0</v>
      </c>
      <c r="AI57" s="24">
        <f t="shared" si="4"/>
        <v>0</v>
      </c>
      <c r="AJ57" s="33">
        <f t="shared" si="5"/>
        <v>0</v>
      </c>
      <c r="AK57" s="24">
        <f t="shared" si="6"/>
        <v>0</v>
      </c>
      <c r="AL57" s="24">
        <f t="shared" si="7"/>
        <v>0</v>
      </c>
      <c r="AM57" s="33">
        <f t="shared" si="8"/>
        <v>0</v>
      </c>
      <c r="AN57" s="24">
        <f t="shared" si="9"/>
        <v>13</v>
      </c>
      <c r="AO57" s="24">
        <f t="shared" si="10"/>
        <v>0</v>
      </c>
      <c r="AP57" s="33">
        <f t="shared" si="11"/>
        <v>13</v>
      </c>
    </row>
    <row r="58" spans="2:42" s="7" customFormat="1" ht="15" customHeight="1">
      <c r="B58" s="73" t="s">
        <v>62</v>
      </c>
      <c r="C58" s="73"/>
      <c r="D58" s="73"/>
      <c r="E58" s="9">
        <v>41</v>
      </c>
      <c r="F58" s="8">
        <f t="shared" si="17"/>
        <v>144</v>
      </c>
      <c r="G58" s="8">
        <f t="shared" si="0"/>
        <v>144</v>
      </c>
      <c r="H58" s="29">
        <v>19</v>
      </c>
      <c r="I58" s="29">
        <v>31</v>
      </c>
      <c r="J58" s="29">
        <v>0</v>
      </c>
      <c r="K58" s="29">
        <v>0</v>
      </c>
      <c r="L58" s="29">
        <v>50</v>
      </c>
      <c r="M58" s="29">
        <v>0</v>
      </c>
      <c r="N58" s="29">
        <v>1</v>
      </c>
      <c r="O58" s="29">
        <v>0</v>
      </c>
      <c r="P58" s="29">
        <v>16</v>
      </c>
      <c r="Q58" s="29">
        <v>33</v>
      </c>
      <c r="R58" s="29">
        <v>0</v>
      </c>
      <c r="S58" s="28">
        <v>0</v>
      </c>
      <c r="T58" s="29">
        <v>49</v>
      </c>
      <c r="U58" s="28">
        <v>0</v>
      </c>
      <c r="V58" s="29">
        <v>1</v>
      </c>
      <c r="W58" s="29">
        <v>0</v>
      </c>
      <c r="X58" s="29">
        <v>23</v>
      </c>
      <c r="Y58" s="29">
        <v>22</v>
      </c>
      <c r="Z58" s="29">
        <v>0</v>
      </c>
      <c r="AA58" s="29">
        <v>0</v>
      </c>
      <c r="AB58" s="29">
        <v>45</v>
      </c>
      <c r="AC58" s="29">
        <v>0</v>
      </c>
      <c r="AD58" s="29">
        <v>2</v>
      </c>
      <c r="AE58" s="29">
        <v>0</v>
      </c>
      <c r="AF58" s="24">
        <f t="shared" si="1"/>
        <v>58</v>
      </c>
      <c r="AG58" s="24">
        <f t="shared" si="2"/>
        <v>86</v>
      </c>
      <c r="AH58" s="24">
        <f t="shared" si="3"/>
        <v>0</v>
      </c>
      <c r="AI58" s="24">
        <f t="shared" si="4"/>
        <v>0</v>
      </c>
      <c r="AJ58" s="33">
        <f t="shared" si="5"/>
        <v>0</v>
      </c>
      <c r="AK58" s="24">
        <f t="shared" si="6"/>
        <v>144</v>
      </c>
      <c r="AL58" s="24">
        <f t="shared" si="7"/>
        <v>0</v>
      </c>
      <c r="AM58" s="33">
        <f t="shared" si="8"/>
        <v>144</v>
      </c>
      <c r="AN58" s="24">
        <f t="shared" si="9"/>
        <v>4</v>
      </c>
      <c r="AO58" s="24">
        <f t="shared" si="10"/>
        <v>0</v>
      </c>
      <c r="AP58" s="33">
        <f t="shared" si="11"/>
        <v>4</v>
      </c>
    </row>
    <row r="59" spans="2:42" s="7" customFormat="1" ht="15" customHeight="1">
      <c r="B59" s="73" t="s">
        <v>63</v>
      </c>
      <c r="C59" s="73"/>
      <c r="D59" s="73"/>
      <c r="E59" s="9">
        <v>42</v>
      </c>
      <c r="F59" s="8">
        <f t="shared" si="17"/>
        <v>794</v>
      </c>
      <c r="G59" s="8">
        <f t="shared" si="0"/>
        <v>794</v>
      </c>
      <c r="H59" s="25">
        <v>159</v>
      </c>
      <c r="I59" s="25">
        <v>164</v>
      </c>
      <c r="J59" s="29">
        <v>0</v>
      </c>
      <c r="K59" s="29">
        <v>0</v>
      </c>
      <c r="L59" s="28">
        <v>0</v>
      </c>
      <c r="M59" s="29">
        <v>0</v>
      </c>
      <c r="N59" s="28">
        <v>2</v>
      </c>
      <c r="O59" s="28">
        <v>5</v>
      </c>
      <c r="P59" s="25">
        <v>126</v>
      </c>
      <c r="Q59" s="25">
        <v>130</v>
      </c>
      <c r="R59" s="29">
        <v>0</v>
      </c>
      <c r="S59" s="28">
        <v>0</v>
      </c>
      <c r="T59" s="28">
        <v>0</v>
      </c>
      <c r="U59" s="28">
        <v>0</v>
      </c>
      <c r="V59" s="28">
        <v>2</v>
      </c>
      <c r="W59" s="29">
        <v>0</v>
      </c>
      <c r="X59" s="25">
        <v>96</v>
      </c>
      <c r="Y59" s="25">
        <v>119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4">
        <f t="shared" si="1"/>
        <v>381</v>
      </c>
      <c r="AG59" s="24">
        <f t="shared" si="2"/>
        <v>413</v>
      </c>
      <c r="AH59" s="24">
        <f t="shared" si="3"/>
        <v>0</v>
      </c>
      <c r="AI59" s="24">
        <f t="shared" si="4"/>
        <v>0</v>
      </c>
      <c r="AJ59" s="33">
        <f t="shared" si="5"/>
        <v>0</v>
      </c>
      <c r="AK59" s="24">
        <f t="shared" si="6"/>
        <v>0</v>
      </c>
      <c r="AL59" s="24">
        <f t="shared" si="7"/>
        <v>0</v>
      </c>
      <c r="AM59" s="33">
        <f t="shared" si="8"/>
        <v>0</v>
      </c>
      <c r="AN59" s="24">
        <f t="shared" si="9"/>
        <v>4</v>
      </c>
      <c r="AO59" s="24">
        <f t="shared" si="10"/>
        <v>5</v>
      </c>
      <c r="AP59" s="33">
        <f t="shared" si="11"/>
        <v>9</v>
      </c>
    </row>
    <row r="60" spans="2:42" s="7" customFormat="1" ht="15" customHeight="1">
      <c r="B60" s="73" t="s">
        <v>64</v>
      </c>
      <c r="C60" s="73"/>
      <c r="D60" s="73"/>
      <c r="E60" s="9">
        <v>43</v>
      </c>
      <c r="F60" s="8">
        <f t="shared" si="17"/>
        <v>251</v>
      </c>
      <c r="G60" s="8">
        <f t="shared" si="0"/>
        <v>251</v>
      </c>
      <c r="H60" s="25">
        <v>40</v>
      </c>
      <c r="I60" s="25">
        <v>51</v>
      </c>
      <c r="J60" s="29">
        <v>0</v>
      </c>
      <c r="K60" s="29">
        <v>0</v>
      </c>
      <c r="L60" s="28">
        <v>28</v>
      </c>
      <c r="M60" s="28">
        <v>20</v>
      </c>
      <c r="N60" s="28">
        <v>0</v>
      </c>
      <c r="O60" s="28">
        <v>0</v>
      </c>
      <c r="P60" s="25">
        <v>43</v>
      </c>
      <c r="Q60" s="25">
        <v>51</v>
      </c>
      <c r="R60" s="29">
        <v>0</v>
      </c>
      <c r="S60" s="28">
        <v>0</v>
      </c>
      <c r="T60" s="28">
        <v>10</v>
      </c>
      <c r="U60" s="28">
        <v>27</v>
      </c>
      <c r="V60" s="28">
        <v>0</v>
      </c>
      <c r="W60" s="29">
        <v>0</v>
      </c>
      <c r="X60" s="25">
        <v>28</v>
      </c>
      <c r="Y60" s="25">
        <v>38</v>
      </c>
      <c r="Z60" s="29">
        <v>0</v>
      </c>
      <c r="AA60" s="29">
        <v>0</v>
      </c>
      <c r="AB60" s="28">
        <v>4</v>
      </c>
      <c r="AC60" s="28">
        <v>28</v>
      </c>
      <c r="AD60" s="29">
        <v>0</v>
      </c>
      <c r="AE60" s="29">
        <v>0</v>
      </c>
      <c r="AF60" s="24">
        <f t="shared" si="1"/>
        <v>111</v>
      </c>
      <c r="AG60" s="24">
        <f t="shared" si="2"/>
        <v>140</v>
      </c>
      <c r="AH60" s="24">
        <f t="shared" si="3"/>
        <v>0</v>
      </c>
      <c r="AI60" s="24">
        <f t="shared" si="4"/>
        <v>0</v>
      </c>
      <c r="AJ60" s="33">
        <f t="shared" si="5"/>
        <v>0</v>
      </c>
      <c r="AK60" s="24">
        <f t="shared" si="6"/>
        <v>42</v>
      </c>
      <c r="AL60" s="24">
        <f t="shared" si="7"/>
        <v>75</v>
      </c>
      <c r="AM60" s="33">
        <f t="shared" si="8"/>
        <v>117</v>
      </c>
      <c r="AN60" s="24">
        <f t="shared" si="9"/>
        <v>0</v>
      </c>
      <c r="AO60" s="24">
        <f t="shared" si="10"/>
        <v>0</v>
      </c>
      <c r="AP60" s="33">
        <f t="shared" si="11"/>
        <v>0</v>
      </c>
    </row>
    <row r="61" spans="2:42" s="7" customFormat="1" ht="15" customHeight="1">
      <c r="B61" s="73" t="s">
        <v>65</v>
      </c>
      <c r="C61" s="73"/>
      <c r="D61" s="73"/>
      <c r="E61" s="9">
        <v>44</v>
      </c>
      <c r="F61" s="8">
        <f t="shared" si="17"/>
        <v>804</v>
      </c>
      <c r="G61" s="8">
        <f t="shared" si="0"/>
        <v>804</v>
      </c>
      <c r="H61" s="25">
        <v>131</v>
      </c>
      <c r="I61" s="25">
        <v>185</v>
      </c>
      <c r="J61" s="28">
        <v>30</v>
      </c>
      <c r="K61" s="28">
        <v>38</v>
      </c>
      <c r="L61" s="28">
        <v>4</v>
      </c>
      <c r="M61" s="28">
        <v>1</v>
      </c>
      <c r="N61" s="28">
        <v>2</v>
      </c>
      <c r="O61" s="28">
        <v>3</v>
      </c>
      <c r="P61" s="25">
        <v>115</v>
      </c>
      <c r="Q61" s="25">
        <v>127</v>
      </c>
      <c r="R61" s="29">
        <v>0</v>
      </c>
      <c r="S61" s="28">
        <v>0</v>
      </c>
      <c r="T61" s="28">
        <v>0</v>
      </c>
      <c r="U61" s="28">
        <v>12</v>
      </c>
      <c r="V61" s="28">
        <v>0</v>
      </c>
      <c r="W61" s="29">
        <v>0</v>
      </c>
      <c r="X61" s="25">
        <v>105</v>
      </c>
      <c r="Y61" s="25">
        <v>141</v>
      </c>
      <c r="Z61" s="29">
        <v>0</v>
      </c>
      <c r="AA61" s="28">
        <v>1</v>
      </c>
      <c r="AB61" s="28">
        <v>0</v>
      </c>
      <c r="AC61" s="28">
        <v>3</v>
      </c>
      <c r="AD61" s="29">
        <v>0</v>
      </c>
      <c r="AE61" s="29">
        <v>0</v>
      </c>
      <c r="AF61" s="24">
        <f t="shared" si="1"/>
        <v>351</v>
      </c>
      <c r="AG61" s="24">
        <f t="shared" si="2"/>
        <v>453</v>
      </c>
      <c r="AH61" s="24">
        <f t="shared" si="3"/>
        <v>30</v>
      </c>
      <c r="AI61" s="24">
        <f t="shared" si="4"/>
        <v>39</v>
      </c>
      <c r="AJ61" s="33">
        <f t="shared" si="5"/>
        <v>69</v>
      </c>
      <c r="AK61" s="24">
        <f t="shared" si="6"/>
        <v>4</v>
      </c>
      <c r="AL61" s="24">
        <f t="shared" si="7"/>
        <v>16</v>
      </c>
      <c r="AM61" s="33">
        <f t="shared" si="8"/>
        <v>20</v>
      </c>
      <c r="AN61" s="24">
        <f t="shared" si="9"/>
        <v>2</v>
      </c>
      <c r="AO61" s="24">
        <f t="shared" si="10"/>
        <v>3</v>
      </c>
      <c r="AP61" s="33">
        <f t="shared" si="11"/>
        <v>5</v>
      </c>
    </row>
    <row r="62" spans="2:42" s="7" customFormat="1" ht="15" customHeight="1">
      <c r="B62" s="73" t="s">
        <v>66</v>
      </c>
      <c r="C62" s="73"/>
      <c r="D62" s="73"/>
      <c r="E62" s="9">
        <v>45</v>
      </c>
      <c r="F62" s="8">
        <f t="shared" si="17"/>
        <v>225</v>
      </c>
      <c r="G62" s="8">
        <f t="shared" si="0"/>
        <v>225</v>
      </c>
      <c r="H62" s="25">
        <v>23</v>
      </c>
      <c r="I62" s="25">
        <v>53</v>
      </c>
      <c r="J62" s="28">
        <v>0</v>
      </c>
      <c r="K62" s="28">
        <v>0</v>
      </c>
      <c r="L62" s="28">
        <v>1</v>
      </c>
      <c r="M62" s="28">
        <v>0</v>
      </c>
      <c r="N62" s="28">
        <v>0</v>
      </c>
      <c r="O62" s="28">
        <v>2</v>
      </c>
      <c r="P62" s="25">
        <v>36</v>
      </c>
      <c r="Q62" s="25">
        <v>44</v>
      </c>
      <c r="R62" s="29">
        <v>0</v>
      </c>
      <c r="S62" s="28">
        <v>0</v>
      </c>
      <c r="T62" s="28">
        <v>2</v>
      </c>
      <c r="U62" s="28">
        <v>0</v>
      </c>
      <c r="V62" s="28">
        <v>0</v>
      </c>
      <c r="W62" s="29">
        <v>0</v>
      </c>
      <c r="X62" s="25">
        <v>26</v>
      </c>
      <c r="Y62" s="25">
        <v>43</v>
      </c>
      <c r="Z62" s="29">
        <v>0</v>
      </c>
      <c r="AA62" s="28">
        <v>0</v>
      </c>
      <c r="AB62" s="28">
        <v>1</v>
      </c>
      <c r="AC62" s="28">
        <v>1</v>
      </c>
      <c r="AD62" s="29">
        <v>0</v>
      </c>
      <c r="AE62" s="29">
        <v>0</v>
      </c>
      <c r="AF62" s="24">
        <f t="shared" si="1"/>
        <v>85</v>
      </c>
      <c r="AG62" s="24">
        <f t="shared" si="2"/>
        <v>140</v>
      </c>
      <c r="AH62" s="24">
        <f t="shared" si="3"/>
        <v>0</v>
      </c>
      <c r="AI62" s="24">
        <f t="shared" si="4"/>
        <v>0</v>
      </c>
      <c r="AJ62" s="33">
        <f t="shared" si="5"/>
        <v>0</v>
      </c>
      <c r="AK62" s="24">
        <f t="shared" si="6"/>
        <v>4</v>
      </c>
      <c r="AL62" s="24">
        <f t="shared" si="7"/>
        <v>1</v>
      </c>
      <c r="AM62" s="33">
        <f t="shared" si="8"/>
        <v>5</v>
      </c>
      <c r="AN62" s="24">
        <f t="shared" si="9"/>
        <v>0</v>
      </c>
      <c r="AO62" s="24">
        <f t="shared" si="10"/>
        <v>2</v>
      </c>
      <c r="AP62" s="33">
        <f t="shared" si="11"/>
        <v>2</v>
      </c>
    </row>
    <row r="63" spans="2:42" s="7" customFormat="1" ht="15" customHeight="1">
      <c r="B63" s="73" t="s">
        <v>67</v>
      </c>
      <c r="C63" s="73"/>
      <c r="D63" s="73"/>
      <c r="E63" s="9">
        <v>46</v>
      </c>
      <c r="F63" s="8">
        <f t="shared" si="17"/>
        <v>650</v>
      </c>
      <c r="G63" s="8">
        <f t="shared" si="0"/>
        <v>650</v>
      </c>
      <c r="H63" s="29">
        <v>99</v>
      </c>
      <c r="I63" s="29">
        <v>166</v>
      </c>
      <c r="J63" s="29">
        <v>0</v>
      </c>
      <c r="K63" s="29">
        <v>0</v>
      </c>
      <c r="L63" s="29">
        <v>37</v>
      </c>
      <c r="M63" s="29">
        <v>0</v>
      </c>
      <c r="N63" s="29">
        <v>15</v>
      </c>
      <c r="O63" s="29">
        <v>0</v>
      </c>
      <c r="P63" s="29">
        <v>88</v>
      </c>
      <c r="Q63" s="29">
        <v>133</v>
      </c>
      <c r="R63" s="29">
        <v>0</v>
      </c>
      <c r="S63" s="28">
        <v>0</v>
      </c>
      <c r="T63" s="29">
        <v>0</v>
      </c>
      <c r="U63" s="28">
        <v>0</v>
      </c>
      <c r="V63" s="29">
        <v>0</v>
      </c>
      <c r="W63" s="29">
        <v>0</v>
      </c>
      <c r="X63" s="29">
        <v>71</v>
      </c>
      <c r="Y63" s="29">
        <v>93</v>
      </c>
      <c r="Z63" s="29">
        <v>0</v>
      </c>
      <c r="AA63" s="28">
        <v>0</v>
      </c>
      <c r="AB63" s="29">
        <v>0</v>
      </c>
      <c r="AC63" s="29">
        <v>0</v>
      </c>
      <c r="AD63" s="29">
        <v>0</v>
      </c>
      <c r="AE63" s="29">
        <v>0</v>
      </c>
      <c r="AF63" s="24">
        <f t="shared" si="1"/>
        <v>258</v>
      </c>
      <c r="AG63" s="24">
        <f t="shared" si="2"/>
        <v>392</v>
      </c>
      <c r="AH63" s="24">
        <f t="shared" si="3"/>
        <v>0</v>
      </c>
      <c r="AI63" s="24">
        <f t="shared" si="4"/>
        <v>0</v>
      </c>
      <c r="AJ63" s="33">
        <f t="shared" si="5"/>
        <v>0</v>
      </c>
      <c r="AK63" s="24">
        <f t="shared" si="6"/>
        <v>37</v>
      </c>
      <c r="AL63" s="24">
        <f t="shared" si="7"/>
        <v>0</v>
      </c>
      <c r="AM63" s="33">
        <f t="shared" si="8"/>
        <v>37</v>
      </c>
      <c r="AN63" s="24">
        <f t="shared" si="9"/>
        <v>15</v>
      </c>
      <c r="AO63" s="24">
        <f t="shared" si="10"/>
        <v>0</v>
      </c>
      <c r="AP63" s="33">
        <f t="shared" si="11"/>
        <v>15</v>
      </c>
    </row>
    <row r="64" spans="2:42" s="7" customFormat="1" ht="15" customHeight="1">
      <c r="B64" s="73" t="s">
        <v>68</v>
      </c>
      <c r="C64" s="73"/>
      <c r="D64" s="73"/>
      <c r="E64" s="9">
        <v>47</v>
      </c>
      <c r="F64" s="8">
        <f t="shared" si="17"/>
        <v>354</v>
      </c>
      <c r="G64" s="8">
        <f t="shared" si="0"/>
        <v>354</v>
      </c>
      <c r="H64" s="25">
        <v>65</v>
      </c>
      <c r="I64" s="25">
        <v>78</v>
      </c>
      <c r="J64" s="28">
        <v>19</v>
      </c>
      <c r="K64" s="28">
        <v>20</v>
      </c>
      <c r="L64" s="28">
        <v>0</v>
      </c>
      <c r="M64" s="28">
        <v>0</v>
      </c>
      <c r="N64" s="28">
        <v>2</v>
      </c>
      <c r="O64" s="28">
        <v>2</v>
      </c>
      <c r="P64" s="25">
        <v>55</v>
      </c>
      <c r="Q64" s="25">
        <v>45</v>
      </c>
      <c r="R64" s="29">
        <v>0</v>
      </c>
      <c r="S64" s="28">
        <v>1</v>
      </c>
      <c r="T64" s="28">
        <v>0</v>
      </c>
      <c r="U64" s="28">
        <v>0</v>
      </c>
      <c r="V64" s="28">
        <v>3</v>
      </c>
      <c r="W64" s="29">
        <v>0</v>
      </c>
      <c r="X64" s="25">
        <v>38</v>
      </c>
      <c r="Y64" s="25">
        <v>73</v>
      </c>
      <c r="Z64" s="29">
        <v>0</v>
      </c>
      <c r="AA64" s="28">
        <v>0</v>
      </c>
      <c r="AB64" s="28">
        <v>0</v>
      </c>
      <c r="AC64" s="28">
        <v>0</v>
      </c>
      <c r="AD64" s="28">
        <v>1</v>
      </c>
      <c r="AE64" s="28">
        <v>1</v>
      </c>
      <c r="AF64" s="24">
        <f t="shared" si="1"/>
        <v>158</v>
      </c>
      <c r="AG64" s="24">
        <f t="shared" si="2"/>
        <v>196</v>
      </c>
      <c r="AH64" s="24">
        <f t="shared" si="3"/>
        <v>19</v>
      </c>
      <c r="AI64" s="24">
        <f t="shared" si="4"/>
        <v>21</v>
      </c>
      <c r="AJ64" s="33">
        <f t="shared" si="5"/>
        <v>40</v>
      </c>
      <c r="AK64" s="24">
        <f t="shared" si="6"/>
        <v>0</v>
      </c>
      <c r="AL64" s="24">
        <f t="shared" si="7"/>
        <v>0</v>
      </c>
      <c r="AM64" s="33">
        <f t="shared" si="8"/>
        <v>0</v>
      </c>
      <c r="AN64" s="24">
        <f t="shared" si="9"/>
        <v>6</v>
      </c>
      <c r="AO64" s="24">
        <f t="shared" si="10"/>
        <v>3</v>
      </c>
      <c r="AP64" s="33">
        <f t="shared" si="11"/>
        <v>9</v>
      </c>
    </row>
    <row r="65" spans="2:42" s="7" customFormat="1" ht="15" customHeight="1">
      <c r="B65" s="73" t="s">
        <v>69</v>
      </c>
      <c r="C65" s="73"/>
      <c r="D65" s="73"/>
      <c r="E65" s="9">
        <v>48</v>
      </c>
      <c r="F65" s="8">
        <f t="shared" si="17"/>
        <v>324</v>
      </c>
      <c r="G65" s="8">
        <f t="shared" si="0"/>
        <v>324</v>
      </c>
      <c r="H65" s="25">
        <v>56</v>
      </c>
      <c r="I65" s="25">
        <v>53</v>
      </c>
      <c r="J65" s="28">
        <v>0</v>
      </c>
      <c r="K65" s="28">
        <v>0</v>
      </c>
      <c r="L65" s="28">
        <v>10</v>
      </c>
      <c r="M65" s="28">
        <v>8</v>
      </c>
      <c r="N65" s="28">
        <v>0</v>
      </c>
      <c r="O65" s="28">
        <v>2</v>
      </c>
      <c r="P65" s="25">
        <v>51</v>
      </c>
      <c r="Q65" s="25">
        <v>60</v>
      </c>
      <c r="R65" s="29">
        <v>0</v>
      </c>
      <c r="S65" s="29">
        <v>0</v>
      </c>
      <c r="T65" s="28">
        <v>10</v>
      </c>
      <c r="U65" s="28">
        <v>13</v>
      </c>
      <c r="V65" s="28">
        <v>0</v>
      </c>
      <c r="W65" s="28">
        <v>1</v>
      </c>
      <c r="X65" s="25">
        <v>52</v>
      </c>
      <c r="Y65" s="25">
        <v>52</v>
      </c>
      <c r="Z65" s="29">
        <v>0</v>
      </c>
      <c r="AA65" s="28">
        <v>0</v>
      </c>
      <c r="AB65" s="28">
        <v>6</v>
      </c>
      <c r="AC65" s="28">
        <v>7</v>
      </c>
      <c r="AD65" s="28">
        <v>0</v>
      </c>
      <c r="AE65" s="28">
        <v>2</v>
      </c>
      <c r="AF65" s="24">
        <f t="shared" si="1"/>
        <v>159</v>
      </c>
      <c r="AG65" s="24">
        <f t="shared" si="2"/>
        <v>165</v>
      </c>
      <c r="AH65" s="24">
        <f t="shared" si="3"/>
        <v>0</v>
      </c>
      <c r="AI65" s="24">
        <f t="shared" si="4"/>
        <v>0</v>
      </c>
      <c r="AJ65" s="33">
        <f t="shared" si="5"/>
        <v>0</v>
      </c>
      <c r="AK65" s="24">
        <f t="shared" si="6"/>
        <v>26</v>
      </c>
      <c r="AL65" s="24">
        <f t="shared" si="7"/>
        <v>28</v>
      </c>
      <c r="AM65" s="33">
        <f t="shared" si="8"/>
        <v>54</v>
      </c>
      <c r="AN65" s="24">
        <f t="shared" si="9"/>
        <v>0</v>
      </c>
      <c r="AO65" s="24">
        <f t="shared" si="10"/>
        <v>5</v>
      </c>
      <c r="AP65" s="33">
        <f t="shared" si="11"/>
        <v>5</v>
      </c>
    </row>
    <row r="66" spans="2:42" s="7" customFormat="1" ht="15" customHeight="1">
      <c r="B66" s="73" t="s">
        <v>70</v>
      </c>
      <c r="C66" s="73"/>
      <c r="D66" s="73"/>
      <c r="E66" s="9">
        <v>49</v>
      </c>
      <c r="F66" s="8">
        <f t="shared" si="17"/>
        <v>295</v>
      </c>
      <c r="G66" s="8">
        <f t="shared" si="0"/>
        <v>295</v>
      </c>
      <c r="H66" s="24">
        <v>52</v>
      </c>
      <c r="I66" s="24">
        <v>55</v>
      </c>
      <c r="J66" s="24">
        <v>0</v>
      </c>
      <c r="K66" s="24">
        <v>0</v>
      </c>
      <c r="L66" s="24">
        <v>1</v>
      </c>
      <c r="M66" s="24">
        <v>1</v>
      </c>
      <c r="N66" s="24">
        <v>2</v>
      </c>
      <c r="O66" s="24">
        <v>3</v>
      </c>
      <c r="P66" s="24">
        <v>51</v>
      </c>
      <c r="Q66" s="24">
        <v>53</v>
      </c>
      <c r="R66" s="24">
        <v>1</v>
      </c>
      <c r="S66" s="24">
        <v>2</v>
      </c>
      <c r="T66" s="24">
        <v>2</v>
      </c>
      <c r="U66" s="24">
        <v>2</v>
      </c>
      <c r="V66" s="24">
        <v>0</v>
      </c>
      <c r="W66" s="24">
        <v>1</v>
      </c>
      <c r="X66" s="24">
        <v>45</v>
      </c>
      <c r="Y66" s="24">
        <v>39</v>
      </c>
      <c r="Z66" s="24">
        <v>0</v>
      </c>
      <c r="AA66" s="28">
        <v>0</v>
      </c>
      <c r="AB66" s="24">
        <v>1</v>
      </c>
      <c r="AC66" s="24">
        <v>0</v>
      </c>
      <c r="AD66" s="24">
        <v>0</v>
      </c>
      <c r="AE66" s="24">
        <v>0</v>
      </c>
      <c r="AF66" s="24">
        <f t="shared" si="1"/>
        <v>148</v>
      </c>
      <c r="AG66" s="24">
        <f t="shared" si="2"/>
        <v>147</v>
      </c>
      <c r="AH66" s="24">
        <f t="shared" si="3"/>
        <v>1</v>
      </c>
      <c r="AI66" s="24">
        <f t="shared" si="4"/>
        <v>2</v>
      </c>
      <c r="AJ66" s="33">
        <f t="shared" si="5"/>
        <v>3</v>
      </c>
      <c r="AK66" s="24">
        <f t="shared" si="6"/>
        <v>4</v>
      </c>
      <c r="AL66" s="24">
        <f t="shared" si="7"/>
        <v>3</v>
      </c>
      <c r="AM66" s="33">
        <f t="shared" si="8"/>
        <v>7</v>
      </c>
      <c r="AN66" s="24">
        <f t="shared" si="9"/>
        <v>2</v>
      </c>
      <c r="AO66" s="24">
        <f t="shared" si="10"/>
        <v>4</v>
      </c>
      <c r="AP66" s="33">
        <f t="shared" si="11"/>
        <v>6</v>
      </c>
    </row>
    <row r="67" spans="2:42" s="7" customFormat="1" ht="15" customHeight="1">
      <c r="B67" s="73" t="s">
        <v>71</v>
      </c>
      <c r="C67" s="73"/>
      <c r="D67" s="73"/>
      <c r="E67" s="9">
        <v>50</v>
      </c>
      <c r="F67" s="8">
        <f t="shared" si="17"/>
        <v>164</v>
      </c>
      <c r="G67" s="8">
        <f t="shared" si="0"/>
        <v>164</v>
      </c>
      <c r="H67" s="24">
        <v>30</v>
      </c>
      <c r="I67" s="24">
        <v>30</v>
      </c>
      <c r="J67" s="24">
        <v>2</v>
      </c>
      <c r="K67" s="24">
        <v>3</v>
      </c>
      <c r="L67" s="24">
        <v>0</v>
      </c>
      <c r="M67" s="24">
        <v>1</v>
      </c>
      <c r="N67" s="24">
        <v>2</v>
      </c>
      <c r="O67" s="24">
        <v>2</v>
      </c>
      <c r="P67" s="24">
        <v>24</v>
      </c>
      <c r="Q67" s="24">
        <v>26</v>
      </c>
      <c r="R67" s="24">
        <v>2</v>
      </c>
      <c r="S67" s="24">
        <v>2</v>
      </c>
      <c r="T67" s="24">
        <v>3</v>
      </c>
      <c r="U67" s="24">
        <v>5</v>
      </c>
      <c r="V67" s="24">
        <v>0</v>
      </c>
      <c r="W67" s="24">
        <v>0</v>
      </c>
      <c r="X67" s="24">
        <v>23</v>
      </c>
      <c r="Y67" s="24">
        <v>31</v>
      </c>
      <c r="Z67" s="24">
        <v>2</v>
      </c>
      <c r="AA67" s="24">
        <v>3</v>
      </c>
      <c r="AB67" s="24">
        <v>1</v>
      </c>
      <c r="AC67" s="24">
        <v>1</v>
      </c>
      <c r="AD67" s="24">
        <v>1</v>
      </c>
      <c r="AE67" s="24">
        <v>0</v>
      </c>
      <c r="AF67" s="24">
        <f t="shared" si="1"/>
        <v>77</v>
      </c>
      <c r="AG67" s="24">
        <f t="shared" si="2"/>
        <v>87</v>
      </c>
      <c r="AH67" s="24">
        <f t="shared" si="3"/>
        <v>6</v>
      </c>
      <c r="AI67" s="24">
        <f t="shared" si="4"/>
        <v>8</v>
      </c>
      <c r="AJ67" s="33">
        <f t="shared" si="5"/>
        <v>14</v>
      </c>
      <c r="AK67" s="24">
        <f t="shared" si="6"/>
        <v>4</v>
      </c>
      <c r="AL67" s="24">
        <f t="shared" si="7"/>
        <v>7</v>
      </c>
      <c r="AM67" s="33">
        <f t="shared" si="8"/>
        <v>11</v>
      </c>
      <c r="AN67" s="24">
        <f t="shared" si="9"/>
        <v>3</v>
      </c>
      <c r="AO67" s="24">
        <f t="shared" si="10"/>
        <v>2</v>
      </c>
      <c r="AP67" s="33">
        <f t="shared" si="11"/>
        <v>5</v>
      </c>
    </row>
    <row r="68" spans="2:42" s="7" customFormat="1" ht="15" customHeight="1">
      <c r="B68" s="73" t="s">
        <v>72</v>
      </c>
      <c r="C68" s="73"/>
      <c r="D68" s="73"/>
      <c r="E68" s="9">
        <v>51</v>
      </c>
      <c r="F68" s="8">
        <f t="shared" si="17"/>
        <v>293</v>
      </c>
      <c r="G68" s="8">
        <f t="shared" si="0"/>
        <v>293</v>
      </c>
      <c r="H68" s="24">
        <v>47</v>
      </c>
      <c r="I68" s="24">
        <v>59</v>
      </c>
      <c r="J68" s="24">
        <v>5</v>
      </c>
      <c r="K68" s="24">
        <v>9</v>
      </c>
      <c r="L68" s="24">
        <v>5</v>
      </c>
      <c r="M68" s="24">
        <v>6</v>
      </c>
      <c r="N68" s="24">
        <v>1</v>
      </c>
      <c r="O68" s="24">
        <v>2</v>
      </c>
      <c r="P68" s="24">
        <v>46</v>
      </c>
      <c r="Q68" s="24">
        <v>60</v>
      </c>
      <c r="R68" s="24">
        <v>1</v>
      </c>
      <c r="S68" s="24">
        <v>1</v>
      </c>
      <c r="T68" s="24">
        <v>5</v>
      </c>
      <c r="U68" s="24">
        <v>8</v>
      </c>
      <c r="V68" s="24">
        <v>1</v>
      </c>
      <c r="W68" s="24">
        <v>2</v>
      </c>
      <c r="X68" s="24">
        <v>32</v>
      </c>
      <c r="Y68" s="24">
        <v>49</v>
      </c>
      <c r="Z68" s="24">
        <v>0</v>
      </c>
      <c r="AA68" s="24">
        <v>0</v>
      </c>
      <c r="AB68" s="24">
        <v>1</v>
      </c>
      <c r="AC68" s="24">
        <v>2</v>
      </c>
      <c r="AD68" s="24">
        <v>2</v>
      </c>
      <c r="AE68" s="24">
        <v>1</v>
      </c>
      <c r="AF68" s="24">
        <f t="shared" si="1"/>
        <v>125</v>
      </c>
      <c r="AG68" s="24">
        <f t="shared" si="2"/>
        <v>168</v>
      </c>
      <c r="AH68" s="24">
        <f t="shared" si="3"/>
        <v>6</v>
      </c>
      <c r="AI68" s="24">
        <f t="shared" si="4"/>
        <v>10</v>
      </c>
      <c r="AJ68" s="33">
        <f t="shared" si="5"/>
        <v>16</v>
      </c>
      <c r="AK68" s="24">
        <f t="shared" si="6"/>
        <v>11</v>
      </c>
      <c r="AL68" s="24">
        <f t="shared" si="7"/>
        <v>16</v>
      </c>
      <c r="AM68" s="33">
        <f t="shared" si="8"/>
        <v>27</v>
      </c>
      <c r="AN68" s="24">
        <f t="shared" si="9"/>
        <v>4</v>
      </c>
      <c r="AO68" s="24">
        <f t="shared" si="10"/>
        <v>5</v>
      </c>
      <c r="AP68" s="33">
        <f t="shared" si="11"/>
        <v>9</v>
      </c>
    </row>
    <row r="69" spans="2:42" s="7" customFormat="1" ht="15" customHeight="1">
      <c r="B69" s="73" t="s">
        <v>73</v>
      </c>
      <c r="C69" s="73"/>
      <c r="D69" s="73"/>
      <c r="E69" s="9">
        <v>52</v>
      </c>
      <c r="F69" s="8">
        <f t="shared" si="17"/>
        <v>160</v>
      </c>
      <c r="G69" s="8">
        <f t="shared" si="0"/>
        <v>160</v>
      </c>
      <c r="H69" s="24">
        <v>35</v>
      </c>
      <c r="I69" s="24">
        <v>31</v>
      </c>
      <c r="J69" s="24">
        <v>0</v>
      </c>
      <c r="K69" s="24">
        <v>0</v>
      </c>
      <c r="L69" s="24">
        <v>10</v>
      </c>
      <c r="M69" s="24">
        <v>23</v>
      </c>
      <c r="N69" s="24">
        <v>0</v>
      </c>
      <c r="O69" s="24">
        <v>0</v>
      </c>
      <c r="P69" s="24">
        <v>26</v>
      </c>
      <c r="Q69" s="24">
        <v>33</v>
      </c>
      <c r="R69" s="24">
        <v>0</v>
      </c>
      <c r="S69" s="24">
        <v>0</v>
      </c>
      <c r="T69" s="24">
        <v>10</v>
      </c>
      <c r="U69" s="24">
        <v>17</v>
      </c>
      <c r="V69" s="24">
        <v>0</v>
      </c>
      <c r="W69" s="24">
        <v>0</v>
      </c>
      <c r="X69" s="24">
        <v>15</v>
      </c>
      <c r="Y69" s="24">
        <v>20</v>
      </c>
      <c r="Z69" s="24">
        <v>1</v>
      </c>
      <c r="AA69" s="24">
        <v>0</v>
      </c>
      <c r="AB69" s="24">
        <v>5</v>
      </c>
      <c r="AC69" s="24">
        <v>9</v>
      </c>
      <c r="AD69" s="24">
        <v>0</v>
      </c>
      <c r="AE69" s="24">
        <v>0</v>
      </c>
      <c r="AF69" s="24">
        <f t="shared" si="1"/>
        <v>76</v>
      </c>
      <c r="AG69" s="24">
        <f t="shared" si="2"/>
        <v>84</v>
      </c>
      <c r="AH69" s="24">
        <f t="shared" si="3"/>
        <v>1</v>
      </c>
      <c r="AI69" s="24">
        <f t="shared" si="4"/>
        <v>0</v>
      </c>
      <c r="AJ69" s="33">
        <f t="shared" si="5"/>
        <v>1</v>
      </c>
      <c r="AK69" s="24">
        <f t="shared" si="6"/>
        <v>25</v>
      </c>
      <c r="AL69" s="24">
        <f t="shared" si="7"/>
        <v>49</v>
      </c>
      <c r="AM69" s="33">
        <f t="shared" si="8"/>
        <v>74</v>
      </c>
      <c r="AN69" s="24">
        <f t="shared" si="9"/>
        <v>0</v>
      </c>
      <c r="AO69" s="24">
        <f t="shared" si="10"/>
        <v>0</v>
      </c>
      <c r="AP69" s="33">
        <f t="shared" si="11"/>
        <v>0</v>
      </c>
    </row>
    <row r="70" spans="2:42" s="7" customFormat="1" ht="15" customHeight="1">
      <c r="B70" s="73" t="s">
        <v>74</v>
      </c>
      <c r="C70" s="73"/>
      <c r="D70" s="73"/>
      <c r="E70" s="9">
        <v>53</v>
      </c>
      <c r="F70" s="8">
        <f t="shared" si="17"/>
        <v>290</v>
      </c>
      <c r="G70" s="8">
        <f t="shared" si="0"/>
        <v>290</v>
      </c>
      <c r="H70" s="27">
        <v>62</v>
      </c>
      <c r="I70" s="27">
        <v>57</v>
      </c>
      <c r="J70" s="31">
        <v>0</v>
      </c>
      <c r="K70" s="31">
        <v>0</v>
      </c>
      <c r="L70" s="31">
        <v>0</v>
      </c>
      <c r="M70" s="31">
        <v>0</v>
      </c>
      <c r="N70" s="31">
        <v>2</v>
      </c>
      <c r="O70" s="24">
        <v>0</v>
      </c>
      <c r="P70" s="27">
        <v>48</v>
      </c>
      <c r="Q70" s="27">
        <v>40</v>
      </c>
      <c r="R70" s="24">
        <v>0</v>
      </c>
      <c r="S70" s="24">
        <v>0</v>
      </c>
      <c r="T70" s="24">
        <v>0</v>
      </c>
      <c r="U70" s="24">
        <v>0</v>
      </c>
      <c r="V70" s="31">
        <v>1</v>
      </c>
      <c r="W70" s="31">
        <v>1</v>
      </c>
      <c r="X70" s="27">
        <v>42</v>
      </c>
      <c r="Y70" s="27">
        <v>41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31">
        <v>1</v>
      </c>
      <c r="AF70" s="24">
        <f t="shared" si="1"/>
        <v>152</v>
      </c>
      <c r="AG70" s="24">
        <f t="shared" si="2"/>
        <v>138</v>
      </c>
      <c r="AH70" s="24">
        <f t="shared" si="3"/>
        <v>0</v>
      </c>
      <c r="AI70" s="24">
        <f t="shared" si="4"/>
        <v>0</v>
      </c>
      <c r="AJ70" s="33">
        <f t="shared" si="5"/>
        <v>0</v>
      </c>
      <c r="AK70" s="24">
        <f t="shared" si="6"/>
        <v>0</v>
      </c>
      <c r="AL70" s="24">
        <f t="shared" si="7"/>
        <v>0</v>
      </c>
      <c r="AM70" s="33">
        <f t="shared" si="8"/>
        <v>0</v>
      </c>
      <c r="AN70" s="24">
        <f t="shared" si="9"/>
        <v>3</v>
      </c>
      <c r="AO70" s="24">
        <f t="shared" si="10"/>
        <v>2</v>
      </c>
      <c r="AP70" s="33">
        <f t="shared" si="11"/>
        <v>5</v>
      </c>
    </row>
    <row r="71" spans="2:42" s="7" customFormat="1" ht="15.75">
      <c r="B71" s="73" t="s">
        <v>75</v>
      </c>
      <c r="C71" s="73"/>
      <c r="D71" s="73"/>
      <c r="E71" s="9">
        <v>54</v>
      </c>
      <c r="F71" s="8">
        <f t="shared" si="17"/>
        <v>221</v>
      </c>
      <c r="G71" s="8">
        <f t="shared" si="0"/>
        <v>221</v>
      </c>
      <c r="H71" s="25">
        <v>41</v>
      </c>
      <c r="I71" s="25">
        <v>44</v>
      </c>
      <c r="J71" s="31">
        <v>1</v>
      </c>
      <c r="K71" s="31">
        <v>0</v>
      </c>
      <c r="L71" s="31">
        <v>4</v>
      </c>
      <c r="M71" s="31">
        <v>4</v>
      </c>
      <c r="N71" s="31">
        <v>2</v>
      </c>
      <c r="O71" s="24">
        <v>0</v>
      </c>
      <c r="P71" s="25">
        <v>33</v>
      </c>
      <c r="Q71" s="25">
        <v>41</v>
      </c>
      <c r="R71" s="24">
        <v>1</v>
      </c>
      <c r="S71" s="24">
        <v>0</v>
      </c>
      <c r="T71" s="31">
        <v>6</v>
      </c>
      <c r="U71" s="31">
        <v>6</v>
      </c>
      <c r="V71" s="31">
        <v>0</v>
      </c>
      <c r="W71" s="31">
        <v>0</v>
      </c>
      <c r="X71" s="25">
        <v>30</v>
      </c>
      <c r="Y71" s="25">
        <v>32</v>
      </c>
      <c r="Z71" s="24">
        <v>0</v>
      </c>
      <c r="AA71" s="24">
        <v>1</v>
      </c>
      <c r="AB71" s="31">
        <v>3</v>
      </c>
      <c r="AC71" s="31">
        <v>13</v>
      </c>
      <c r="AD71" s="24">
        <v>0</v>
      </c>
      <c r="AE71" s="31">
        <v>0</v>
      </c>
      <c r="AF71" s="24">
        <f t="shared" si="1"/>
        <v>104</v>
      </c>
      <c r="AG71" s="24">
        <f t="shared" si="2"/>
        <v>117</v>
      </c>
      <c r="AH71" s="24">
        <f t="shared" si="3"/>
        <v>2</v>
      </c>
      <c r="AI71" s="24">
        <f t="shared" si="4"/>
        <v>1</v>
      </c>
      <c r="AJ71" s="33">
        <f t="shared" si="5"/>
        <v>3</v>
      </c>
      <c r="AK71" s="24">
        <f t="shared" si="6"/>
        <v>13</v>
      </c>
      <c r="AL71" s="24">
        <f t="shared" si="7"/>
        <v>23</v>
      </c>
      <c r="AM71" s="33">
        <f t="shared" si="8"/>
        <v>36</v>
      </c>
      <c r="AN71" s="24">
        <f t="shared" si="9"/>
        <v>2</v>
      </c>
      <c r="AO71" s="24">
        <f t="shared" si="10"/>
        <v>0</v>
      </c>
      <c r="AP71" s="33">
        <f t="shared" si="11"/>
        <v>2</v>
      </c>
    </row>
    <row r="72" spans="2:42" s="7" customFormat="1" ht="15" customHeight="1">
      <c r="B72" s="73" t="s">
        <v>76</v>
      </c>
      <c r="C72" s="73"/>
      <c r="D72" s="73"/>
      <c r="E72" s="9">
        <v>55</v>
      </c>
      <c r="F72" s="8">
        <f t="shared" si="17"/>
        <v>282</v>
      </c>
      <c r="G72" s="8">
        <f t="shared" si="0"/>
        <v>282</v>
      </c>
      <c r="H72" s="25">
        <v>47</v>
      </c>
      <c r="I72" s="25">
        <v>66</v>
      </c>
      <c r="J72" s="31">
        <v>0</v>
      </c>
      <c r="K72" s="31">
        <v>0</v>
      </c>
      <c r="L72" s="31">
        <v>0</v>
      </c>
      <c r="M72" s="31">
        <v>0</v>
      </c>
      <c r="N72" s="31">
        <v>4</v>
      </c>
      <c r="O72" s="31">
        <v>4</v>
      </c>
      <c r="P72" s="25">
        <v>36</v>
      </c>
      <c r="Q72" s="25">
        <v>45</v>
      </c>
      <c r="R72" s="24">
        <v>0</v>
      </c>
      <c r="S72" s="24">
        <v>0</v>
      </c>
      <c r="T72" s="24">
        <v>0</v>
      </c>
      <c r="U72" s="24">
        <v>0</v>
      </c>
      <c r="V72" s="31">
        <v>2</v>
      </c>
      <c r="W72" s="31">
        <v>2</v>
      </c>
      <c r="X72" s="25">
        <v>44</v>
      </c>
      <c r="Y72" s="25">
        <v>44</v>
      </c>
      <c r="Z72" s="24">
        <v>0</v>
      </c>
      <c r="AA72" s="24">
        <v>0</v>
      </c>
      <c r="AB72" s="24">
        <v>0</v>
      </c>
      <c r="AC72" s="24">
        <v>0</v>
      </c>
      <c r="AD72" s="31">
        <v>4</v>
      </c>
      <c r="AE72" s="31">
        <v>9</v>
      </c>
      <c r="AF72" s="24">
        <f t="shared" si="1"/>
        <v>127</v>
      </c>
      <c r="AG72" s="24">
        <f t="shared" si="2"/>
        <v>155</v>
      </c>
      <c r="AH72" s="24">
        <f t="shared" si="3"/>
        <v>0</v>
      </c>
      <c r="AI72" s="24">
        <f t="shared" si="4"/>
        <v>0</v>
      </c>
      <c r="AJ72" s="33">
        <f t="shared" si="5"/>
        <v>0</v>
      </c>
      <c r="AK72" s="24">
        <f t="shared" si="6"/>
        <v>0</v>
      </c>
      <c r="AL72" s="24">
        <f t="shared" si="7"/>
        <v>0</v>
      </c>
      <c r="AM72" s="33">
        <f t="shared" si="8"/>
        <v>0</v>
      </c>
      <c r="AN72" s="24">
        <f t="shared" si="9"/>
        <v>10</v>
      </c>
      <c r="AO72" s="24">
        <f t="shared" si="10"/>
        <v>15</v>
      </c>
      <c r="AP72" s="33">
        <f t="shared" si="11"/>
        <v>25</v>
      </c>
    </row>
    <row r="73" spans="2:42" s="7" customFormat="1" ht="15.75">
      <c r="B73" s="73" t="s">
        <v>77</v>
      </c>
      <c r="C73" s="73"/>
      <c r="D73" s="73"/>
      <c r="E73" s="9">
        <v>56</v>
      </c>
      <c r="F73" s="8">
        <f t="shared" si="17"/>
        <v>409</v>
      </c>
      <c r="G73" s="8">
        <f t="shared" ref="G73:G85" si="18">SUM(H73,I73,P73,Q73,X73,Y73)</f>
        <v>409</v>
      </c>
      <c r="H73" s="25">
        <v>67</v>
      </c>
      <c r="I73" s="25">
        <v>66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25">
        <v>68</v>
      </c>
      <c r="Q73" s="25">
        <v>83</v>
      </c>
      <c r="R73" s="24">
        <v>0</v>
      </c>
      <c r="S73" s="24">
        <v>0</v>
      </c>
      <c r="T73" s="24">
        <v>0</v>
      </c>
      <c r="U73" s="24">
        <v>0</v>
      </c>
      <c r="V73" s="31">
        <v>0</v>
      </c>
      <c r="W73" s="31">
        <v>0</v>
      </c>
      <c r="X73" s="25">
        <v>55</v>
      </c>
      <c r="Y73" s="25">
        <v>70</v>
      </c>
      <c r="Z73" s="24">
        <v>0</v>
      </c>
      <c r="AA73" s="24">
        <v>0</v>
      </c>
      <c r="AB73" s="24">
        <v>0</v>
      </c>
      <c r="AC73" s="24">
        <v>0</v>
      </c>
      <c r="AD73" s="31">
        <v>0</v>
      </c>
      <c r="AE73" s="31">
        <v>0</v>
      </c>
      <c r="AF73" s="24">
        <f t="shared" ref="AF73:AF85" si="19">H73+P73+X73</f>
        <v>190</v>
      </c>
      <c r="AG73" s="24">
        <f t="shared" ref="AG73:AG85" si="20">I73+Q73+Y73</f>
        <v>219</v>
      </c>
      <c r="AH73" s="24">
        <f t="shared" ref="AH73:AH85" si="21">SUM(J73,R73,Z73)</f>
        <v>0</v>
      </c>
      <c r="AI73" s="24">
        <f t="shared" ref="AI73:AI85" si="22">SUM(K73,S73,AA73)</f>
        <v>0</v>
      </c>
      <c r="AJ73" s="33">
        <f t="shared" ref="AJ73:AJ85" si="23">SUM(AH73:AI73)</f>
        <v>0</v>
      </c>
      <c r="AK73" s="24">
        <f t="shared" ref="AK73:AK85" si="24">SUM(L73,T73,AB73)</f>
        <v>0</v>
      </c>
      <c r="AL73" s="24">
        <f t="shared" ref="AL73:AL85" si="25">SUM(M73,U73,AC73)</f>
        <v>0</v>
      </c>
      <c r="AM73" s="33">
        <f t="shared" ref="AM73:AM85" si="26">SUM(AK73:AL73)</f>
        <v>0</v>
      </c>
      <c r="AN73" s="24">
        <f t="shared" ref="AN73:AN85" si="27">SUM(N73,V73,AD73)</f>
        <v>0</v>
      </c>
      <c r="AO73" s="24">
        <f t="shared" ref="AO73:AO85" si="28">SUM(O73,W73,AE73)</f>
        <v>0</v>
      </c>
      <c r="AP73" s="33">
        <f t="shared" ref="AP73:AP85" si="29">SUM(AN73:AO73)</f>
        <v>0</v>
      </c>
    </row>
    <row r="74" spans="2:42" s="7" customFormat="1" ht="15.75">
      <c r="B74" s="73" t="s">
        <v>78</v>
      </c>
      <c r="C74" s="73"/>
      <c r="D74" s="73"/>
      <c r="E74" s="9">
        <v>57</v>
      </c>
      <c r="F74" s="8">
        <f t="shared" si="17"/>
        <v>128</v>
      </c>
      <c r="G74" s="8">
        <f t="shared" si="18"/>
        <v>128</v>
      </c>
      <c r="H74" s="25">
        <v>26</v>
      </c>
      <c r="I74" s="25">
        <v>23</v>
      </c>
      <c r="J74" s="31">
        <v>0</v>
      </c>
      <c r="K74" s="31">
        <v>0</v>
      </c>
      <c r="L74" s="31">
        <v>0</v>
      </c>
      <c r="M74" s="31">
        <v>0</v>
      </c>
      <c r="N74" s="31">
        <v>2</v>
      </c>
      <c r="O74" s="31">
        <v>2</v>
      </c>
      <c r="P74" s="25">
        <v>15</v>
      </c>
      <c r="Q74" s="25">
        <v>17</v>
      </c>
      <c r="R74" s="24">
        <v>0</v>
      </c>
      <c r="S74" s="24">
        <v>0</v>
      </c>
      <c r="T74" s="24">
        <v>0</v>
      </c>
      <c r="U74" s="24">
        <v>0</v>
      </c>
      <c r="V74" s="31">
        <v>0</v>
      </c>
      <c r="W74" s="31">
        <v>1</v>
      </c>
      <c r="X74" s="25">
        <v>31</v>
      </c>
      <c r="Y74" s="25">
        <v>16</v>
      </c>
      <c r="Z74" s="24">
        <v>0</v>
      </c>
      <c r="AA74" s="24">
        <v>0</v>
      </c>
      <c r="AB74" s="24">
        <v>0</v>
      </c>
      <c r="AC74" s="24">
        <v>0</v>
      </c>
      <c r="AD74" s="31">
        <v>2</v>
      </c>
      <c r="AE74" s="31">
        <v>0</v>
      </c>
      <c r="AF74" s="24">
        <f t="shared" si="19"/>
        <v>72</v>
      </c>
      <c r="AG74" s="24">
        <f t="shared" si="20"/>
        <v>56</v>
      </c>
      <c r="AH74" s="24">
        <f t="shared" si="21"/>
        <v>0</v>
      </c>
      <c r="AI74" s="24">
        <f t="shared" si="22"/>
        <v>0</v>
      </c>
      <c r="AJ74" s="33">
        <f t="shared" si="23"/>
        <v>0</v>
      </c>
      <c r="AK74" s="24">
        <f t="shared" si="24"/>
        <v>0</v>
      </c>
      <c r="AL74" s="24">
        <f t="shared" si="25"/>
        <v>0</v>
      </c>
      <c r="AM74" s="33">
        <f t="shared" si="26"/>
        <v>0</v>
      </c>
      <c r="AN74" s="24">
        <f t="shared" si="27"/>
        <v>4</v>
      </c>
      <c r="AO74" s="24">
        <f t="shared" si="28"/>
        <v>3</v>
      </c>
      <c r="AP74" s="33">
        <f t="shared" si="29"/>
        <v>7</v>
      </c>
    </row>
    <row r="75" spans="2:42" s="7" customFormat="1" ht="15" customHeight="1">
      <c r="B75" s="73" t="s">
        <v>79</v>
      </c>
      <c r="C75" s="73"/>
      <c r="D75" s="73"/>
      <c r="E75" s="9">
        <v>58</v>
      </c>
      <c r="F75" s="8">
        <f t="shared" si="17"/>
        <v>122</v>
      </c>
      <c r="G75" s="8">
        <f t="shared" si="18"/>
        <v>122</v>
      </c>
      <c r="H75" s="25">
        <v>24</v>
      </c>
      <c r="I75" s="25">
        <v>29</v>
      </c>
      <c r="J75" s="31">
        <v>3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25">
        <v>26</v>
      </c>
      <c r="Q75" s="25">
        <v>21</v>
      </c>
      <c r="R75" s="24">
        <v>2</v>
      </c>
      <c r="S75" s="24">
        <v>2</v>
      </c>
      <c r="T75" s="24">
        <v>0</v>
      </c>
      <c r="U75" s="24">
        <v>0</v>
      </c>
      <c r="V75" s="31">
        <v>0</v>
      </c>
      <c r="W75" s="31">
        <v>0</v>
      </c>
      <c r="X75" s="25">
        <v>14</v>
      </c>
      <c r="Y75" s="25">
        <v>8</v>
      </c>
      <c r="Z75" s="24">
        <v>0</v>
      </c>
      <c r="AA75" s="24">
        <v>2</v>
      </c>
      <c r="AB75" s="31">
        <v>0</v>
      </c>
      <c r="AC75" s="31">
        <v>0</v>
      </c>
      <c r="AD75" s="31">
        <v>0</v>
      </c>
      <c r="AE75" s="31">
        <v>0</v>
      </c>
      <c r="AF75" s="24">
        <f t="shared" si="19"/>
        <v>64</v>
      </c>
      <c r="AG75" s="24">
        <f t="shared" si="20"/>
        <v>58</v>
      </c>
      <c r="AH75" s="24">
        <f t="shared" si="21"/>
        <v>5</v>
      </c>
      <c r="AI75" s="24">
        <f t="shared" si="22"/>
        <v>4</v>
      </c>
      <c r="AJ75" s="33">
        <f t="shared" si="23"/>
        <v>9</v>
      </c>
      <c r="AK75" s="24">
        <f t="shared" si="24"/>
        <v>0</v>
      </c>
      <c r="AL75" s="24">
        <f t="shared" si="25"/>
        <v>0</v>
      </c>
      <c r="AM75" s="33">
        <f t="shared" si="26"/>
        <v>0</v>
      </c>
      <c r="AN75" s="24">
        <f t="shared" si="27"/>
        <v>0</v>
      </c>
      <c r="AO75" s="24">
        <f t="shared" si="28"/>
        <v>0</v>
      </c>
      <c r="AP75" s="33">
        <f t="shared" si="29"/>
        <v>0</v>
      </c>
    </row>
    <row r="76" spans="2:42" s="7" customFormat="1" ht="15.75">
      <c r="B76" s="73" t="s">
        <v>80</v>
      </c>
      <c r="C76" s="73"/>
      <c r="D76" s="73"/>
      <c r="E76" s="9">
        <v>59</v>
      </c>
      <c r="F76" s="8">
        <f t="shared" si="17"/>
        <v>70</v>
      </c>
      <c r="G76" s="8">
        <f t="shared" si="18"/>
        <v>70</v>
      </c>
      <c r="H76" s="25">
        <v>14</v>
      </c>
      <c r="I76" s="25">
        <v>13</v>
      </c>
      <c r="J76" s="31">
        <v>0</v>
      </c>
      <c r="K76" s="31">
        <v>0</v>
      </c>
      <c r="L76" s="31">
        <v>0</v>
      </c>
      <c r="M76" s="31">
        <v>0</v>
      </c>
      <c r="N76" s="31">
        <v>1</v>
      </c>
      <c r="O76" s="31">
        <v>1</v>
      </c>
      <c r="P76" s="25">
        <v>7</v>
      </c>
      <c r="Q76" s="25">
        <v>18</v>
      </c>
      <c r="R76" s="24">
        <v>0</v>
      </c>
      <c r="S76" s="24">
        <v>0</v>
      </c>
      <c r="T76" s="24">
        <v>0</v>
      </c>
      <c r="U76" s="24">
        <v>0</v>
      </c>
      <c r="V76" s="31">
        <v>1</v>
      </c>
      <c r="W76" s="31">
        <v>1</v>
      </c>
      <c r="X76" s="25">
        <v>13</v>
      </c>
      <c r="Y76" s="25">
        <v>5</v>
      </c>
      <c r="Z76" s="24">
        <v>0</v>
      </c>
      <c r="AA76" s="24">
        <v>0</v>
      </c>
      <c r="AB76" s="24">
        <v>0</v>
      </c>
      <c r="AC76" s="24">
        <v>0</v>
      </c>
      <c r="AD76" s="31">
        <v>1</v>
      </c>
      <c r="AE76" s="31">
        <v>1</v>
      </c>
      <c r="AF76" s="24">
        <f t="shared" si="19"/>
        <v>34</v>
      </c>
      <c r="AG76" s="24">
        <f t="shared" si="20"/>
        <v>36</v>
      </c>
      <c r="AH76" s="24">
        <f t="shared" si="21"/>
        <v>0</v>
      </c>
      <c r="AI76" s="24">
        <f t="shared" si="22"/>
        <v>0</v>
      </c>
      <c r="AJ76" s="33">
        <f t="shared" si="23"/>
        <v>0</v>
      </c>
      <c r="AK76" s="24">
        <f t="shared" si="24"/>
        <v>0</v>
      </c>
      <c r="AL76" s="24">
        <f t="shared" si="25"/>
        <v>0</v>
      </c>
      <c r="AM76" s="33">
        <f t="shared" si="26"/>
        <v>0</v>
      </c>
      <c r="AN76" s="24">
        <f t="shared" si="27"/>
        <v>3</v>
      </c>
      <c r="AO76" s="24">
        <f t="shared" si="28"/>
        <v>3</v>
      </c>
      <c r="AP76" s="33">
        <f t="shared" si="29"/>
        <v>6</v>
      </c>
    </row>
    <row r="77" spans="2:42" s="7" customFormat="1" ht="15" customHeight="1">
      <c r="B77" s="73" t="s">
        <v>81</v>
      </c>
      <c r="C77" s="73"/>
      <c r="D77" s="73"/>
      <c r="E77" s="9">
        <v>60</v>
      </c>
      <c r="F77" s="8">
        <f t="shared" si="17"/>
        <v>718</v>
      </c>
      <c r="G77" s="8">
        <f t="shared" si="18"/>
        <v>718</v>
      </c>
      <c r="H77" s="25">
        <v>132</v>
      </c>
      <c r="I77" s="25">
        <v>154</v>
      </c>
      <c r="J77" s="31">
        <v>0</v>
      </c>
      <c r="K77" s="31">
        <v>0</v>
      </c>
      <c r="L77" s="31">
        <v>81</v>
      </c>
      <c r="M77" s="31">
        <v>100</v>
      </c>
      <c r="N77" s="31">
        <v>1</v>
      </c>
      <c r="O77" s="31">
        <v>0</v>
      </c>
      <c r="P77" s="25">
        <v>110</v>
      </c>
      <c r="Q77" s="25">
        <v>128</v>
      </c>
      <c r="R77" s="24">
        <v>0</v>
      </c>
      <c r="S77" s="24">
        <v>0</v>
      </c>
      <c r="T77" s="31">
        <v>31</v>
      </c>
      <c r="U77" s="31">
        <v>100</v>
      </c>
      <c r="V77" s="31">
        <v>0</v>
      </c>
      <c r="W77" s="31">
        <v>0</v>
      </c>
      <c r="X77" s="25">
        <v>73</v>
      </c>
      <c r="Y77" s="25">
        <v>121</v>
      </c>
      <c r="Z77" s="24">
        <v>0</v>
      </c>
      <c r="AA77" s="24">
        <v>0</v>
      </c>
      <c r="AB77" s="31">
        <v>55</v>
      </c>
      <c r="AC77" s="31">
        <v>43</v>
      </c>
      <c r="AD77" s="24">
        <v>0</v>
      </c>
      <c r="AE77" s="24">
        <v>0</v>
      </c>
      <c r="AF77" s="24">
        <f t="shared" si="19"/>
        <v>315</v>
      </c>
      <c r="AG77" s="24">
        <f t="shared" si="20"/>
        <v>403</v>
      </c>
      <c r="AH77" s="24">
        <f t="shared" si="21"/>
        <v>0</v>
      </c>
      <c r="AI77" s="24">
        <f t="shared" si="22"/>
        <v>0</v>
      </c>
      <c r="AJ77" s="33">
        <f t="shared" si="23"/>
        <v>0</v>
      </c>
      <c r="AK77" s="24">
        <f t="shared" si="24"/>
        <v>167</v>
      </c>
      <c r="AL77" s="24">
        <f t="shared" si="25"/>
        <v>243</v>
      </c>
      <c r="AM77" s="33">
        <f t="shared" si="26"/>
        <v>410</v>
      </c>
      <c r="AN77" s="24">
        <f t="shared" si="27"/>
        <v>1</v>
      </c>
      <c r="AO77" s="24">
        <f t="shared" si="28"/>
        <v>0</v>
      </c>
      <c r="AP77" s="33">
        <f t="shared" si="29"/>
        <v>1</v>
      </c>
    </row>
    <row r="78" spans="2:42" s="7" customFormat="1" ht="15.75">
      <c r="B78" s="73" t="s">
        <v>82</v>
      </c>
      <c r="C78" s="73"/>
      <c r="D78" s="73"/>
      <c r="E78" s="9">
        <v>61</v>
      </c>
      <c r="F78" s="8">
        <f t="shared" si="17"/>
        <v>712</v>
      </c>
      <c r="G78" s="8">
        <f t="shared" si="18"/>
        <v>712</v>
      </c>
      <c r="H78" s="25">
        <v>102</v>
      </c>
      <c r="I78" s="25">
        <v>175</v>
      </c>
      <c r="J78" s="31">
        <v>0</v>
      </c>
      <c r="K78" s="31">
        <v>0</v>
      </c>
      <c r="L78" s="31">
        <v>5</v>
      </c>
      <c r="M78" s="31">
        <v>0</v>
      </c>
      <c r="N78" s="31">
        <v>2</v>
      </c>
      <c r="O78" s="31">
        <v>4</v>
      </c>
      <c r="P78" s="25">
        <v>91</v>
      </c>
      <c r="Q78" s="25">
        <v>135</v>
      </c>
      <c r="R78" s="24">
        <v>0</v>
      </c>
      <c r="S78" s="24">
        <v>0</v>
      </c>
      <c r="T78" s="31">
        <v>4</v>
      </c>
      <c r="U78" s="31">
        <v>0</v>
      </c>
      <c r="V78" s="31">
        <v>2</v>
      </c>
      <c r="W78" s="31">
        <v>2</v>
      </c>
      <c r="X78" s="25">
        <v>96</v>
      </c>
      <c r="Y78" s="25">
        <v>113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31">
        <v>3</v>
      </c>
      <c r="AF78" s="24">
        <f t="shared" si="19"/>
        <v>289</v>
      </c>
      <c r="AG78" s="24">
        <f t="shared" si="20"/>
        <v>423</v>
      </c>
      <c r="AH78" s="24">
        <f t="shared" si="21"/>
        <v>0</v>
      </c>
      <c r="AI78" s="24">
        <f t="shared" si="22"/>
        <v>0</v>
      </c>
      <c r="AJ78" s="33">
        <f t="shared" si="23"/>
        <v>0</v>
      </c>
      <c r="AK78" s="24">
        <f t="shared" si="24"/>
        <v>9</v>
      </c>
      <c r="AL78" s="24">
        <f t="shared" si="25"/>
        <v>0</v>
      </c>
      <c r="AM78" s="33">
        <f t="shared" si="26"/>
        <v>9</v>
      </c>
      <c r="AN78" s="24">
        <f t="shared" si="27"/>
        <v>4</v>
      </c>
      <c r="AO78" s="24">
        <f t="shared" si="28"/>
        <v>9</v>
      </c>
      <c r="AP78" s="33">
        <f t="shared" si="29"/>
        <v>13</v>
      </c>
    </row>
    <row r="79" spans="2:42" s="7" customFormat="1" ht="15" customHeight="1">
      <c r="B79" s="73" t="s">
        <v>83</v>
      </c>
      <c r="C79" s="73"/>
      <c r="D79" s="73"/>
      <c r="E79" s="9">
        <v>62</v>
      </c>
      <c r="F79" s="8">
        <f t="shared" si="17"/>
        <v>209</v>
      </c>
      <c r="G79" s="8">
        <f t="shared" si="18"/>
        <v>209</v>
      </c>
      <c r="H79" s="25">
        <v>42</v>
      </c>
      <c r="I79" s="25">
        <v>31</v>
      </c>
      <c r="J79" s="31">
        <v>0</v>
      </c>
      <c r="K79" s="31">
        <v>0</v>
      </c>
      <c r="L79" s="31">
        <v>7</v>
      </c>
      <c r="M79" s="31">
        <v>8</v>
      </c>
      <c r="N79" s="31">
        <v>0</v>
      </c>
      <c r="O79" s="31">
        <v>1</v>
      </c>
      <c r="P79" s="25">
        <v>37</v>
      </c>
      <c r="Q79" s="25">
        <v>34</v>
      </c>
      <c r="R79" s="24">
        <v>1</v>
      </c>
      <c r="S79" s="24">
        <v>0</v>
      </c>
      <c r="T79" s="31">
        <v>10</v>
      </c>
      <c r="U79" s="31">
        <v>8</v>
      </c>
      <c r="V79" s="31">
        <v>1</v>
      </c>
      <c r="W79" s="31">
        <v>1</v>
      </c>
      <c r="X79" s="25">
        <v>36</v>
      </c>
      <c r="Y79" s="25">
        <v>29</v>
      </c>
      <c r="Z79" s="24">
        <v>0</v>
      </c>
      <c r="AA79" s="24">
        <v>0</v>
      </c>
      <c r="AB79" s="31">
        <v>10</v>
      </c>
      <c r="AC79" s="31">
        <v>12</v>
      </c>
      <c r="AD79" s="24">
        <v>0</v>
      </c>
      <c r="AE79" s="31">
        <v>0</v>
      </c>
      <c r="AF79" s="24">
        <f t="shared" si="19"/>
        <v>115</v>
      </c>
      <c r="AG79" s="24">
        <f t="shared" si="20"/>
        <v>94</v>
      </c>
      <c r="AH79" s="24">
        <f t="shared" si="21"/>
        <v>1</v>
      </c>
      <c r="AI79" s="24">
        <f t="shared" si="22"/>
        <v>0</v>
      </c>
      <c r="AJ79" s="33">
        <f t="shared" si="23"/>
        <v>1</v>
      </c>
      <c r="AK79" s="24">
        <f t="shared" si="24"/>
        <v>27</v>
      </c>
      <c r="AL79" s="24">
        <f t="shared" si="25"/>
        <v>28</v>
      </c>
      <c r="AM79" s="33">
        <f t="shared" si="26"/>
        <v>55</v>
      </c>
      <c r="AN79" s="24">
        <f t="shared" si="27"/>
        <v>1</v>
      </c>
      <c r="AO79" s="24">
        <f t="shared" si="28"/>
        <v>2</v>
      </c>
      <c r="AP79" s="33">
        <f t="shared" si="29"/>
        <v>3</v>
      </c>
    </row>
    <row r="80" spans="2:42" s="7" customFormat="1" ht="15.75">
      <c r="B80" s="73" t="s">
        <v>84</v>
      </c>
      <c r="C80" s="73"/>
      <c r="D80" s="73"/>
      <c r="E80" s="9">
        <v>63</v>
      </c>
      <c r="F80" s="8">
        <f t="shared" si="17"/>
        <v>139</v>
      </c>
      <c r="G80" s="8">
        <f t="shared" si="18"/>
        <v>139</v>
      </c>
      <c r="H80" s="25">
        <v>39</v>
      </c>
      <c r="I80" s="25">
        <v>21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25">
        <v>27</v>
      </c>
      <c r="Q80" s="25">
        <v>16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5">
        <v>18</v>
      </c>
      <c r="Y80" s="25">
        <v>18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f t="shared" si="19"/>
        <v>84</v>
      </c>
      <c r="AG80" s="24">
        <f t="shared" si="20"/>
        <v>55</v>
      </c>
      <c r="AH80" s="24">
        <f t="shared" si="21"/>
        <v>0</v>
      </c>
      <c r="AI80" s="24">
        <f t="shared" si="22"/>
        <v>0</v>
      </c>
      <c r="AJ80" s="33">
        <f t="shared" si="23"/>
        <v>0</v>
      </c>
      <c r="AK80" s="24">
        <f t="shared" si="24"/>
        <v>0</v>
      </c>
      <c r="AL80" s="24">
        <f t="shared" si="25"/>
        <v>0</v>
      </c>
      <c r="AM80" s="33">
        <f t="shared" si="26"/>
        <v>0</v>
      </c>
      <c r="AN80" s="24">
        <f t="shared" si="27"/>
        <v>0</v>
      </c>
      <c r="AO80" s="24">
        <f t="shared" si="28"/>
        <v>0</v>
      </c>
      <c r="AP80" s="33">
        <f t="shared" si="29"/>
        <v>0</v>
      </c>
    </row>
    <row r="81" spans="2:42" s="7" customFormat="1" ht="15.75">
      <c r="B81" s="73" t="s">
        <v>85</v>
      </c>
      <c r="C81" s="73"/>
      <c r="D81" s="73"/>
      <c r="E81" s="9">
        <v>64</v>
      </c>
      <c r="F81" s="8">
        <f t="shared" si="17"/>
        <v>157</v>
      </c>
      <c r="G81" s="8">
        <f t="shared" si="18"/>
        <v>157</v>
      </c>
      <c r="H81" s="31">
        <v>38</v>
      </c>
      <c r="I81" s="31">
        <v>33</v>
      </c>
      <c r="J81" s="31">
        <v>0</v>
      </c>
      <c r="K81" s="31">
        <v>0</v>
      </c>
      <c r="L81" s="31">
        <v>16</v>
      </c>
      <c r="M81" s="31">
        <v>13</v>
      </c>
      <c r="N81" s="31">
        <v>2</v>
      </c>
      <c r="O81" s="31">
        <v>1</v>
      </c>
      <c r="P81" s="31">
        <v>15</v>
      </c>
      <c r="Q81" s="31">
        <v>29</v>
      </c>
      <c r="R81" s="24">
        <v>1</v>
      </c>
      <c r="S81" s="24">
        <v>0</v>
      </c>
      <c r="T81" s="31">
        <v>15</v>
      </c>
      <c r="U81" s="31">
        <v>29</v>
      </c>
      <c r="V81" s="31">
        <v>1</v>
      </c>
      <c r="W81" s="31">
        <v>0</v>
      </c>
      <c r="X81" s="31">
        <v>15</v>
      </c>
      <c r="Y81" s="31">
        <v>27</v>
      </c>
      <c r="Z81" s="24">
        <v>0</v>
      </c>
      <c r="AA81" s="24">
        <v>0</v>
      </c>
      <c r="AB81" s="31">
        <v>18</v>
      </c>
      <c r="AC81" s="31">
        <v>24</v>
      </c>
      <c r="AD81" s="31">
        <v>1</v>
      </c>
      <c r="AE81" s="31">
        <v>0</v>
      </c>
      <c r="AF81" s="24">
        <f t="shared" si="19"/>
        <v>68</v>
      </c>
      <c r="AG81" s="24">
        <f t="shared" si="20"/>
        <v>89</v>
      </c>
      <c r="AH81" s="24">
        <f t="shared" si="21"/>
        <v>1</v>
      </c>
      <c r="AI81" s="24">
        <f t="shared" si="22"/>
        <v>0</v>
      </c>
      <c r="AJ81" s="33">
        <f t="shared" si="23"/>
        <v>1</v>
      </c>
      <c r="AK81" s="24">
        <f t="shared" si="24"/>
        <v>49</v>
      </c>
      <c r="AL81" s="24">
        <f t="shared" si="25"/>
        <v>66</v>
      </c>
      <c r="AM81" s="33">
        <f t="shared" si="26"/>
        <v>115</v>
      </c>
      <c r="AN81" s="24">
        <f t="shared" si="27"/>
        <v>4</v>
      </c>
      <c r="AO81" s="24">
        <f t="shared" si="28"/>
        <v>1</v>
      </c>
      <c r="AP81" s="33">
        <f t="shared" si="29"/>
        <v>5</v>
      </c>
    </row>
    <row r="82" spans="2:42" s="7" customFormat="1" ht="15" customHeight="1">
      <c r="B82" s="73" t="s">
        <v>86</v>
      </c>
      <c r="C82" s="73"/>
      <c r="D82" s="73"/>
      <c r="E82" s="9">
        <v>65</v>
      </c>
      <c r="F82" s="8">
        <f t="shared" si="17"/>
        <v>238</v>
      </c>
      <c r="G82" s="8">
        <f t="shared" si="18"/>
        <v>238</v>
      </c>
      <c r="H82" s="31">
        <v>52</v>
      </c>
      <c r="I82" s="31">
        <v>44</v>
      </c>
      <c r="J82" s="31">
        <v>1</v>
      </c>
      <c r="K82" s="31">
        <v>1</v>
      </c>
      <c r="L82" s="31">
        <v>5</v>
      </c>
      <c r="M82" s="31">
        <v>4</v>
      </c>
      <c r="N82" s="31">
        <v>2</v>
      </c>
      <c r="O82" s="31">
        <v>0</v>
      </c>
      <c r="P82" s="31">
        <v>34</v>
      </c>
      <c r="Q82" s="31">
        <v>34</v>
      </c>
      <c r="R82" s="24">
        <v>0</v>
      </c>
      <c r="S82" s="24">
        <v>0</v>
      </c>
      <c r="T82" s="31">
        <v>2</v>
      </c>
      <c r="U82" s="31">
        <v>2</v>
      </c>
      <c r="V82" s="31">
        <v>2</v>
      </c>
      <c r="W82" s="31">
        <v>1</v>
      </c>
      <c r="X82" s="31">
        <v>37</v>
      </c>
      <c r="Y82" s="31">
        <v>37</v>
      </c>
      <c r="Z82" s="24">
        <v>0</v>
      </c>
      <c r="AA82" s="24">
        <v>0</v>
      </c>
      <c r="AB82" s="31">
        <v>6</v>
      </c>
      <c r="AC82" s="31">
        <v>4</v>
      </c>
      <c r="AD82" s="31">
        <v>1</v>
      </c>
      <c r="AE82" s="31">
        <v>0</v>
      </c>
      <c r="AF82" s="24">
        <f t="shared" si="19"/>
        <v>123</v>
      </c>
      <c r="AG82" s="24">
        <f t="shared" si="20"/>
        <v>115</v>
      </c>
      <c r="AH82" s="24">
        <f t="shared" si="21"/>
        <v>1</v>
      </c>
      <c r="AI82" s="24">
        <f t="shared" si="22"/>
        <v>1</v>
      </c>
      <c r="AJ82" s="33">
        <f t="shared" si="23"/>
        <v>2</v>
      </c>
      <c r="AK82" s="24">
        <f t="shared" si="24"/>
        <v>13</v>
      </c>
      <c r="AL82" s="24">
        <f t="shared" si="25"/>
        <v>10</v>
      </c>
      <c r="AM82" s="33">
        <f t="shared" si="26"/>
        <v>23</v>
      </c>
      <c r="AN82" s="24">
        <f t="shared" si="27"/>
        <v>5</v>
      </c>
      <c r="AO82" s="24">
        <f t="shared" si="28"/>
        <v>1</v>
      </c>
      <c r="AP82" s="33">
        <f t="shared" si="29"/>
        <v>6</v>
      </c>
    </row>
    <row r="83" spans="2:42" s="7" customFormat="1" ht="15" customHeight="1">
      <c r="B83" s="73" t="s">
        <v>87</v>
      </c>
      <c r="C83" s="73"/>
      <c r="D83" s="73"/>
      <c r="E83" s="9">
        <v>66</v>
      </c>
      <c r="F83" s="8">
        <f t="shared" si="17"/>
        <v>247</v>
      </c>
      <c r="G83" s="8">
        <f t="shared" si="18"/>
        <v>247</v>
      </c>
      <c r="H83" s="31">
        <v>33</v>
      </c>
      <c r="I83" s="31">
        <v>41</v>
      </c>
      <c r="J83" s="31">
        <v>2</v>
      </c>
      <c r="K83" s="31">
        <v>0</v>
      </c>
      <c r="L83" s="31">
        <v>0</v>
      </c>
      <c r="M83" s="31">
        <v>0</v>
      </c>
      <c r="N83" s="31">
        <v>1</v>
      </c>
      <c r="O83" s="31">
        <v>0</v>
      </c>
      <c r="P83" s="31">
        <v>34</v>
      </c>
      <c r="Q83" s="31">
        <v>52</v>
      </c>
      <c r="R83" s="24">
        <v>0</v>
      </c>
      <c r="S83" s="24">
        <v>0</v>
      </c>
      <c r="T83" s="31">
        <v>0</v>
      </c>
      <c r="U83" s="31">
        <v>0</v>
      </c>
      <c r="V83" s="31">
        <v>0</v>
      </c>
      <c r="W83" s="31">
        <v>0</v>
      </c>
      <c r="X83" s="31">
        <v>35</v>
      </c>
      <c r="Y83" s="31">
        <v>52</v>
      </c>
      <c r="Z83" s="24">
        <v>3</v>
      </c>
      <c r="AA83" s="24">
        <v>2</v>
      </c>
      <c r="AB83" s="31">
        <v>1</v>
      </c>
      <c r="AC83" s="31">
        <v>0</v>
      </c>
      <c r="AD83" s="31">
        <v>0</v>
      </c>
      <c r="AE83" s="31">
        <v>0</v>
      </c>
      <c r="AF83" s="24">
        <f t="shared" si="19"/>
        <v>102</v>
      </c>
      <c r="AG83" s="24">
        <f t="shared" si="20"/>
        <v>145</v>
      </c>
      <c r="AH83" s="24">
        <f t="shared" si="21"/>
        <v>5</v>
      </c>
      <c r="AI83" s="24">
        <f t="shared" si="22"/>
        <v>2</v>
      </c>
      <c r="AJ83" s="33">
        <f t="shared" si="23"/>
        <v>7</v>
      </c>
      <c r="AK83" s="24">
        <f t="shared" si="24"/>
        <v>1</v>
      </c>
      <c r="AL83" s="24">
        <f t="shared" si="25"/>
        <v>0</v>
      </c>
      <c r="AM83" s="33">
        <f t="shared" si="26"/>
        <v>1</v>
      </c>
      <c r="AN83" s="24">
        <f t="shared" si="27"/>
        <v>1</v>
      </c>
      <c r="AO83" s="24">
        <f t="shared" si="28"/>
        <v>0</v>
      </c>
      <c r="AP83" s="33">
        <f t="shared" si="29"/>
        <v>1</v>
      </c>
    </row>
    <row r="84" spans="2:42" s="7" customFormat="1" ht="15.75">
      <c r="B84" s="73" t="s">
        <v>88</v>
      </c>
      <c r="C84" s="73"/>
      <c r="D84" s="73"/>
      <c r="E84" s="9">
        <v>67</v>
      </c>
      <c r="F84" s="8">
        <f t="shared" si="17"/>
        <v>218</v>
      </c>
      <c r="G84" s="8">
        <f t="shared" si="18"/>
        <v>218</v>
      </c>
      <c r="H84" s="32">
        <v>46</v>
      </c>
      <c r="I84" s="32">
        <v>33</v>
      </c>
      <c r="J84" s="32">
        <v>0</v>
      </c>
      <c r="K84" s="32">
        <v>0</v>
      </c>
      <c r="L84" s="32">
        <v>46</v>
      </c>
      <c r="M84" s="32">
        <v>33</v>
      </c>
      <c r="N84" s="32">
        <v>0</v>
      </c>
      <c r="O84" s="32">
        <v>0</v>
      </c>
      <c r="P84" s="32">
        <v>37</v>
      </c>
      <c r="Q84" s="32">
        <v>41</v>
      </c>
      <c r="R84" s="24">
        <v>0</v>
      </c>
      <c r="S84" s="24">
        <v>0</v>
      </c>
      <c r="T84" s="32">
        <v>37</v>
      </c>
      <c r="U84" s="32">
        <v>41</v>
      </c>
      <c r="V84" s="32">
        <v>0</v>
      </c>
      <c r="W84" s="32">
        <v>0</v>
      </c>
      <c r="X84" s="32">
        <v>31</v>
      </c>
      <c r="Y84" s="32">
        <v>30</v>
      </c>
      <c r="Z84" s="24">
        <v>0</v>
      </c>
      <c r="AA84" s="24">
        <v>0</v>
      </c>
      <c r="AB84" s="32">
        <v>31</v>
      </c>
      <c r="AC84" s="32">
        <v>30</v>
      </c>
      <c r="AD84" s="32">
        <v>0</v>
      </c>
      <c r="AE84" s="32">
        <v>0</v>
      </c>
      <c r="AF84" s="24">
        <f t="shared" si="19"/>
        <v>114</v>
      </c>
      <c r="AG84" s="24">
        <f t="shared" si="20"/>
        <v>104</v>
      </c>
      <c r="AH84" s="24">
        <f t="shared" si="21"/>
        <v>0</v>
      </c>
      <c r="AI84" s="24">
        <f t="shared" si="22"/>
        <v>0</v>
      </c>
      <c r="AJ84" s="33">
        <f t="shared" si="23"/>
        <v>0</v>
      </c>
      <c r="AK84" s="24">
        <f t="shared" si="24"/>
        <v>114</v>
      </c>
      <c r="AL84" s="24">
        <f t="shared" si="25"/>
        <v>104</v>
      </c>
      <c r="AM84" s="33">
        <f t="shared" si="26"/>
        <v>218</v>
      </c>
      <c r="AN84" s="24">
        <f t="shared" si="27"/>
        <v>0</v>
      </c>
      <c r="AO84" s="24">
        <f t="shared" si="28"/>
        <v>0</v>
      </c>
      <c r="AP84" s="33">
        <f t="shared" si="29"/>
        <v>0</v>
      </c>
    </row>
    <row r="85" spans="2:42" s="7" customFormat="1" ht="15.75">
      <c r="B85" s="73" t="s">
        <v>89</v>
      </c>
      <c r="C85" s="73"/>
      <c r="D85" s="73"/>
      <c r="E85" s="9">
        <v>68</v>
      </c>
      <c r="F85" s="8">
        <f t="shared" si="17"/>
        <v>150</v>
      </c>
      <c r="G85" s="8">
        <f t="shared" si="18"/>
        <v>150</v>
      </c>
      <c r="H85" s="31">
        <v>18</v>
      </c>
      <c r="I85" s="31">
        <v>27</v>
      </c>
      <c r="J85" s="31">
        <v>0</v>
      </c>
      <c r="K85" s="31">
        <v>0</v>
      </c>
      <c r="L85" s="31">
        <v>18</v>
      </c>
      <c r="M85" s="31">
        <v>27</v>
      </c>
      <c r="N85" s="31">
        <v>0</v>
      </c>
      <c r="O85" s="31">
        <v>0</v>
      </c>
      <c r="P85" s="31">
        <v>37</v>
      </c>
      <c r="Q85" s="31">
        <v>24</v>
      </c>
      <c r="R85" s="24">
        <v>0</v>
      </c>
      <c r="S85" s="24">
        <v>0</v>
      </c>
      <c r="T85" s="31">
        <v>37</v>
      </c>
      <c r="U85" s="31">
        <v>24</v>
      </c>
      <c r="V85" s="31">
        <v>0</v>
      </c>
      <c r="W85" s="31">
        <v>0</v>
      </c>
      <c r="X85" s="31">
        <v>28</v>
      </c>
      <c r="Y85" s="31">
        <v>16</v>
      </c>
      <c r="Z85" s="24">
        <v>0</v>
      </c>
      <c r="AA85" s="24">
        <v>0</v>
      </c>
      <c r="AB85" s="31">
        <v>28</v>
      </c>
      <c r="AC85" s="31">
        <v>16</v>
      </c>
      <c r="AD85" s="31">
        <v>0</v>
      </c>
      <c r="AE85" s="31">
        <v>0</v>
      </c>
      <c r="AF85" s="24">
        <f t="shared" si="19"/>
        <v>83</v>
      </c>
      <c r="AG85" s="24">
        <f t="shared" si="20"/>
        <v>67</v>
      </c>
      <c r="AH85" s="24">
        <f t="shared" si="21"/>
        <v>0</v>
      </c>
      <c r="AI85" s="24">
        <f t="shared" si="22"/>
        <v>0</v>
      </c>
      <c r="AJ85" s="33">
        <f t="shared" si="23"/>
        <v>0</v>
      </c>
      <c r="AK85" s="24">
        <f t="shared" si="24"/>
        <v>83</v>
      </c>
      <c r="AL85" s="24">
        <f t="shared" si="25"/>
        <v>67</v>
      </c>
      <c r="AM85" s="33">
        <f t="shared" si="26"/>
        <v>150</v>
      </c>
      <c r="AN85" s="24">
        <f t="shared" si="27"/>
        <v>0</v>
      </c>
      <c r="AO85" s="24">
        <f t="shared" si="28"/>
        <v>0</v>
      </c>
      <c r="AP85" s="33">
        <f t="shared" si="29"/>
        <v>0</v>
      </c>
    </row>
    <row r="86" spans="2:42" ht="15.75">
      <c r="E86" s="12"/>
      <c r="F86" s="12"/>
      <c r="G86" s="13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</row>
    <row r="87" spans="2:42" ht="18.75">
      <c r="B87" s="75" t="s">
        <v>90</v>
      </c>
      <c r="C87" s="76"/>
      <c r="D87" s="76"/>
      <c r="E87" s="77"/>
      <c r="F87" s="14">
        <f t="shared" ref="F87:AP87" si="30">SUM(F8:F85)</f>
        <v>35962</v>
      </c>
      <c r="G87" s="14">
        <f t="shared" si="30"/>
        <v>35962</v>
      </c>
      <c r="H87" s="34">
        <f t="shared" si="30"/>
        <v>6416</v>
      </c>
      <c r="I87" s="34">
        <f t="shared" si="30"/>
        <v>7181</v>
      </c>
      <c r="J87" s="35">
        <f t="shared" si="30"/>
        <v>392</v>
      </c>
      <c r="K87" s="35">
        <f t="shared" si="30"/>
        <v>179</v>
      </c>
      <c r="L87" s="36">
        <f t="shared" si="30"/>
        <v>1494</v>
      </c>
      <c r="M87" s="36">
        <f t="shared" si="30"/>
        <v>563</v>
      </c>
      <c r="N87" s="37">
        <f t="shared" si="30"/>
        <v>166</v>
      </c>
      <c r="O87" s="37">
        <f t="shared" si="30"/>
        <v>78</v>
      </c>
      <c r="P87" s="34">
        <f t="shared" si="30"/>
        <v>5528</v>
      </c>
      <c r="Q87" s="34">
        <f t="shared" si="30"/>
        <v>6354</v>
      </c>
      <c r="R87" s="35">
        <f t="shared" si="30"/>
        <v>320</v>
      </c>
      <c r="S87" s="35">
        <f t="shared" si="30"/>
        <v>142</v>
      </c>
      <c r="T87" s="36">
        <f t="shared" si="30"/>
        <v>1149</v>
      </c>
      <c r="U87" s="36">
        <f t="shared" si="30"/>
        <v>482</v>
      </c>
      <c r="V87" s="37">
        <f t="shared" si="30"/>
        <v>96</v>
      </c>
      <c r="W87" s="37">
        <f t="shared" si="30"/>
        <v>50</v>
      </c>
      <c r="X87" s="34">
        <f t="shared" si="30"/>
        <v>4766</v>
      </c>
      <c r="Y87" s="34">
        <f t="shared" si="30"/>
        <v>5717</v>
      </c>
      <c r="Z87" s="35">
        <f t="shared" si="30"/>
        <v>283</v>
      </c>
      <c r="AA87" s="35">
        <f t="shared" si="30"/>
        <v>153</v>
      </c>
      <c r="AB87" s="36">
        <f t="shared" si="30"/>
        <v>1181</v>
      </c>
      <c r="AC87" s="36">
        <f t="shared" si="30"/>
        <v>489</v>
      </c>
      <c r="AD87" s="37">
        <f t="shared" si="30"/>
        <v>60</v>
      </c>
      <c r="AE87" s="37">
        <f t="shared" si="30"/>
        <v>33</v>
      </c>
      <c r="AF87" s="34">
        <f t="shared" si="30"/>
        <v>16710</v>
      </c>
      <c r="AG87" s="34">
        <f t="shared" si="30"/>
        <v>19252</v>
      </c>
      <c r="AH87" s="35">
        <f t="shared" si="30"/>
        <v>995</v>
      </c>
      <c r="AI87" s="35">
        <f t="shared" si="30"/>
        <v>474</v>
      </c>
      <c r="AJ87" s="35">
        <f>SUM(AJ8:AJ85)</f>
        <v>1469</v>
      </c>
      <c r="AK87" s="36">
        <f t="shared" si="30"/>
        <v>3824</v>
      </c>
      <c r="AL87" s="36">
        <f t="shared" si="30"/>
        <v>1534</v>
      </c>
      <c r="AM87" s="36">
        <f t="shared" si="30"/>
        <v>5358</v>
      </c>
      <c r="AN87" s="37">
        <f t="shared" si="30"/>
        <v>322</v>
      </c>
      <c r="AO87" s="37">
        <f t="shared" si="30"/>
        <v>161</v>
      </c>
      <c r="AP87" s="37">
        <f t="shared" si="30"/>
        <v>483</v>
      </c>
    </row>
    <row r="88" spans="2:42" ht="18.75" hidden="1" customHeight="1">
      <c r="B88" s="15"/>
      <c r="C88" s="15"/>
      <c r="D88" s="15"/>
      <c r="E88" s="16"/>
      <c r="F88" s="17"/>
      <c r="G88" s="18"/>
      <c r="H88" s="74">
        <f>SUM(H87:I87)</f>
        <v>13597</v>
      </c>
      <c r="I88" s="74"/>
      <c r="J88" s="74">
        <f t="shared" ref="J88" si="31">SUM(J87:K87)</f>
        <v>571</v>
      </c>
      <c r="K88" s="74"/>
      <c r="L88" s="19"/>
      <c r="M88" s="19"/>
      <c r="N88" s="19"/>
      <c r="O88" s="19"/>
      <c r="P88" s="74">
        <f t="shared" ref="P88" si="32">SUM(P87:Q87)</f>
        <v>11882</v>
      </c>
      <c r="Q88" s="74"/>
      <c r="R88" s="74">
        <f t="shared" ref="R88" si="33">SUM(R87:S87)</f>
        <v>462</v>
      </c>
      <c r="S88" s="74"/>
      <c r="T88" s="19"/>
      <c r="U88" s="19"/>
      <c r="V88" s="19"/>
      <c r="W88" s="19"/>
      <c r="X88" s="78">
        <f t="shared" ref="X88" si="34">SUM(X87:Y87)</f>
        <v>10483</v>
      </c>
      <c r="Y88" s="79"/>
      <c r="Z88" s="78">
        <f t="shared" ref="Z88" si="35">SUM(Z87:AA87)</f>
        <v>436</v>
      </c>
      <c r="AA88" s="79"/>
      <c r="AB88" s="19"/>
      <c r="AC88" s="19"/>
      <c r="AD88" s="19"/>
      <c r="AE88" s="19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</row>
    <row r="89" spans="2:42" ht="18.75" hidden="1" customHeight="1">
      <c r="B89" s="15"/>
      <c r="C89" s="15"/>
      <c r="D89" s="15"/>
      <c r="E89" s="16"/>
      <c r="F89" s="17"/>
      <c r="G89" s="18"/>
      <c r="H89" s="18"/>
      <c r="I89" s="18"/>
      <c r="J89" s="18"/>
      <c r="K89" s="18"/>
      <c r="L89" s="18"/>
      <c r="M89" s="18"/>
      <c r="N89" s="18"/>
      <c r="O89" s="18"/>
      <c r="P89" s="74">
        <f>SUM(H88,P88,X88)</f>
        <v>35962</v>
      </c>
      <c r="Q89" s="74"/>
      <c r="R89" s="74">
        <f>SUM(J88,R88,Z88)</f>
        <v>1469</v>
      </c>
      <c r="S89" s="7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</row>
    <row r="90" spans="2:42" ht="15" hidden="1" customHeight="1">
      <c r="G90" s="20" t="e">
        <f>SUM(#REF!)</f>
        <v>#REF!</v>
      </c>
      <c r="H90" s="39">
        <f>SUM(H87:I87)</f>
        <v>13597</v>
      </c>
      <c r="I90" s="39"/>
      <c r="P90" s="40">
        <f>SUM(P87:Q87)</f>
        <v>11882</v>
      </c>
      <c r="Q90" s="40"/>
      <c r="X90" s="38">
        <f>SUM(X87:Y87)</f>
        <v>10483</v>
      </c>
      <c r="Y90" s="38"/>
      <c r="AF90" s="38">
        <f>SUM(AF87:AG87)</f>
        <v>35962</v>
      </c>
      <c r="AG90" s="38"/>
    </row>
    <row r="91" spans="2:42" ht="87" customHeight="1">
      <c r="B91" s="69" t="s">
        <v>103</v>
      </c>
      <c r="C91" s="69"/>
      <c r="D91" s="69"/>
      <c r="E91" s="69"/>
      <c r="G91" s="20">
        <v>36360</v>
      </c>
      <c r="H91" s="1">
        <f>SUM(H87:I87)</f>
        <v>13597</v>
      </c>
      <c r="I91" s="38"/>
      <c r="J91" s="38"/>
      <c r="K91" s="38"/>
      <c r="L91" s="38"/>
      <c r="M91" s="38"/>
      <c r="N91" s="38"/>
      <c r="P91" s="21"/>
      <c r="Q91" s="2"/>
      <c r="R91" s="2"/>
      <c r="S91" s="2"/>
      <c r="X91" s="2"/>
      <c r="Y91" s="2"/>
      <c r="Z91" s="2"/>
      <c r="AF91" s="38"/>
      <c r="AG91" s="38"/>
      <c r="AH91" s="22"/>
      <c r="AI91" s="22"/>
      <c r="AJ91" s="22"/>
      <c r="AK91" s="22"/>
      <c r="AL91" s="22"/>
      <c r="AM91" s="22"/>
      <c r="AN91" s="22"/>
      <c r="AO91" s="22"/>
      <c r="AP91" s="22"/>
    </row>
    <row r="92" spans="2:42">
      <c r="G92" s="20"/>
      <c r="K92" s="38"/>
      <c r="L92" s="38"/>
      <c r="P92" s="21"/>
      <c r="Q92" s="2"/>
      <c r="R92" s="2"/>
      <c r="S92" s="2"/>
      <c r="X92" s="2"/>
      <c r="Y92" s="2"/>
      <c r="Z92" s="2"/>
    </row>
    <row r="93" spans="2:42" ht="15" customHeight="1">
      <c r="G93" s="20" t="s">
        <v>91</v>
      </c>
      <c r="P93" s="21"/>
      <c r="Q93" s="2"/>
      <c r="R93" s="2"/>
      <c r="S93" s="2"/>
      <c r="X93" s="2"/>
      <c r="Y93" s="2"/>
      <c r="Z93" s="2"/>
    </row>
    <row r="94" spans="2:42" ht="15" customHeight="1">
      <c r="G94" s="20" t="s">
        <v>92</v>
      </c>
      <c r="P94" s="21"/>
    </row>
    <row r="95" spans="2:42" ht="15" customHeight="1">
      <c r="G95" s="20" t="s">
        <v>93</v>
      </c>
      <c r="P95" s="21"/>
    </row>
    <row r="96" spans="2:42" ht="15" customHeight="1">
      <c r="G96" s="20"/>
    </row>
    <row r="97" spans="7:7" ht="15" customHeight="1">
      <c r="G97" s="20"/>
    </row>
    <row r="98" spans="7:7" ht="15" customHeight="1">
      <c r="G98" s="10">
        <v>2587</v>
      </c>
    </row>
    <row r="99" spans="7:7" ht="15" customHeight="1">
      <c r="G99" s="10">
        <v>1264</v>
      </c>
    </row>
    <row r="100" spans="7:7" ht="15" customHeight="1">
      <c r="G100" s="10">
        <v>1214</v>
      </c>
    </row>
    <row r="101" spans="7:7" ht="15" customHeight="1">
      <c r="G101" s="10">
        <v>1824</v>
      </c>
    </row>
    <row r="102" spans="7:7" ht="15" customHeight="1">
      <c r="G102" s="10">
        <v>989</v>
      </c>
    </row>
    <row r="103" spans="7:7" ht="15" customHeight="1">
      <c r="G103" s="10">
        <v>957</v>
      </c>
    </row>
    <row r="104" spans="7:7" ht="15" customHeight="1">
      <c r="G104" s="10">
        <v>1472</v>
      </c>
    </row>
    <row r="105" spans="7:7" ht="15" customHeight="1">
      <c r="G105" s="10">
        <v>1116</v>
      </c>
    </row>
    <row r="106" spans="7:7" ht="15" customHeight="1">
      <c r="G106" s="10">
        <v>459</v>
      </c>
    </row>
    <row r="107" spans="7:7" ht="15" customHeight="1">
      <c r="G107" s="10">
        <v>187</v>
      </c>
    </row>
    <row r="108" spans="7:7" ht="15" customHeight="1">
      <c r="G108" s="10">
        <v>718</v>
      </c>
    </row>
    <row r="109" spans="7:7" ht="15" customHeight="1">
      <c r="G109" s="10">
        <v>723</v>
      </c>
    </row>
    <row r="110" spans="7:7" ht="15" customHeight="1">
      <c r="G110" s="10">
        <v>693</v>
      </c>
    </row>
    <row r="111" spans="7:7" ht="15" customHeight="1">
      <c r="G111" s="10">
        <v>220</v>
      </c>
    </row>
    <row r="112" spans="7:7" ht="15" customHeight="1">
      <c r="G112" s="10">
        <v>700</v>
      </c>
    </row>
    <row r="113" spans="7:7" ht="15" customHeight="1">
      <c r="G113" s="10">
        <v>511</v>
      </c>
    </row>
    <row r="114" spans="7:7" ht="15" customHeight="1">
      <c r="G114" s="10">
        <v>349</v>
      </c>
    </row>
    <row r="115" spans="7:7" ht="15" customHeight="1">
      <c r="G115" s="10">
        <v>193</v>
      </c>
    </row>
    <row r="116" spans="7:7" ht="15" customHeight="1">
      <c r="G116" s="10">
        <v>303</v>
      </c>
    </row>
    <row r="117" spans="7:7" ht="15" customHeight="1">
      <c r="G117" s="10">
        <v>264</v>
      </c>
    </row>
    <row r="118" spans="7:7" ht="15" customHeight="1">
      <c r="G118" s="10">
        <v>400</v>
      </c>
    </row>
    <row r="119" spans="7:7" ht="15" customHeight="1">
      <c r="G119" s="10">
        <v>785</v>
      </c>
    </row>
    <row r="120" spans="7:7" ht="15" customHeight="1">
      <c r="G120" s="10">
        <v>338</v>
      </c>
    </row>
    <row r="121" spans="7:7" ht="15" customHeight="1">
      <c r="G121" s="10">
        <v>494</v>
      </c>
    </row>
    <row r="122" spans="7:7" ht="15" customHeight="1">
      <c r="G122" s="10">
        <v>258</v>
      </c>
    </row>
    <row r="123" spans="7:7" ht="15" customHeight="1">
      <c r="G123" s="10">
        <v>412</v>
      </c>
    </row>
    <row r="124" spans="7:7" ht="15" customHeight="1">
      <c r="G124" s="10">
        <v>876</v>
      </c>
    </row>
    <row r="125" spans="7:7" ht="15" customHeight="1">
      <c r="G125" s="10">
        <v>529</v>
      </c>
    </row>
    <row r="126" spans="7:7" ht="15" customHeight="1">
      <c r="G126" s="10">
        <v>425</v>
      </c>
    </row>
    <row r="127" spans="7:7" ht="15" customHeight="1">
      <c r="G127" s="10">
        <v>307</v>
      </c>
    </row>
    <row r="128" spans="7:7" ht="15" customHeight="1">
      <c r="G128" s="10">
        <v>281</v>
      </c>
    </row>
    <row r="129" spans="7:7" ht="15" customHeight="1">
      <c r="G129" s="10">
        <v>1275</v>
      </c>
    </row>
    <row r="130" spans="7:7" ht="15" customHeight="1">
      <c r="G130" s="10">
        <v>433</v>
      </c>
    </row>
    <row r="131" spans="7:7" ht="15" customHeight="1">
      <c r="G131" s="10">
        <v>821</v>
      </c>
    </row>
    <row r="132" spans="7:7" ht="15" customHeight="1">
      <c r="G132" s="10">
        <v>570</v>
      </c>
    </row>
    <row r="133" spans="7:7" ht="15" customHeight="1">
      <c r="G133" s="10">
        <v>174</v>
      </c>
    </row>
    <row r="134" spans="7:7" ht="15" customHeight="1">
      <c r="G134" s="10">
        <v>303</v>
      </c>
    </row>
    <row r="135" spans="7:7" ht="15" customHeight="1">
      <c r="G135" s="10">
        <v>396</v>
      </c>
    </row>
    <row r="136" spans="7:7" ht="15" customHeight="1">
      <c r="G136" s="10">
        <v>908</v>
      </c>
    </row>
    <row r="137" spans="7:7" ht="15" customHeight="1">
      <c r="G137" s="10">
        <v>671</v>
      </c>
    </row>
    <row r="138" spans="7:7" ht="15" customHeight="1">
      <c r="G138" s="10">
        <v>179</v>
      </c>
    </row>
    <row r="139" spans="7:7" ht="15" customHeight="1">
      <c r="G139" s="10">
        <v>763</v>
      </c>
    </row>
    <row r="140" spans="7:7" ht="15" customHeight="1">
      <c r="G140" s="10">
        <v>281</v>
      </c>
    </row>
    <row r="141" spans="7:7" ht="15" customHeight="1">
      <c r="G141" s="10">
        <v>770</v>
      </c>
    </row>
    <row r="142" spans="7:7" ht="15" customHeight="1">
      <c r="G142" s="10">
        <v>231</v>
      </c>
    </row>
    <row r="143" spans="7:7" ht="15" customHeight="1">
      <c r="G143" s="10">
        <v>599</v>
      </c>
    </row>
    <row r="144" spans="7:7" ht="15" customHeight="1">
      <c r="G144" s="10">
        <v>408</v>
      </c>
    </row>
    <row r="145" spans="7:7" ht="15" customHeight="1">
      <c r="G145" s="10">
        <v>289</v>
      </c>
    </row>
    <row r="146" spans="7:7" ht="15" customHeight="1">
      <c r="G146" s="10">
        <v>291</v>
      </c>
    </row>
    <row r="147" spans="7:7" ht="15" customHeight="1">
      <c r="G147" s="10">
        <v>160</v>
      </c>
    </row>
    <row r="148" spans="7:7" ht="15" customHeight="1">
      <c r="G148" s="10">
        <v>242</v>
      </c>
    </row>
    <row r="149" spans="7:7" ht="15" customHeight="1">
      <c r="G149" s="10">
        <v>142</v>
      </c>
    </row>
    <row r="150" spans="7:7" ht="15" customHeight="1">
      <c r="G150" s="10">
        <v>319</v>
      </c>
    </row>
    <row r="151" spans="7:7" ht="15" customHeight="1">
      <c r="G151" s="10">
        <v>198</v>
      </c>
    </row>
    <row r="152" spans="7:7" ht="15" customHeight="1">
      <c r="G152" s="10">
        <v>343</v>
      </c>
    </row>
    <row r="153" spans="7:7" ht="15" customHeight="1">
      <c r="G153" s="10">
        <v>328</v>
      </c>
    </row>
    <row r="154" spans="7:7" ht="15" customHeight="1">
      <c r="G154" s="10">
        <v>142</v>
      </c>
    </row>
    <row r="155" spans="7:7" ht="15" customHeight="1">
      <c r="G155" s="10">
        <v>138</v>
      </c>
    </row>
    <row r="156" spans="7:7" ht="15" customHeight="1">
      <c r="G156" s="10">
        <v>108</v>
      </c>
    </row>
    <row r="157" spans="7:7" ht="15" customHeight="1">
      <c r="G157" s="10">
        <v>638</v>
      </c>
    </row>
    <row r="158" spans="7:7" ht="15" customHeight="1">
      <c r="G158" s="10">
        <v>751</v>
      </c>
    </row>
    <row r="159" spans="7:7" ht="15" customHeight="1">
      <c r="G159" s="10">
        <v>208</v>
      </c>
    </row>
    <row r="160" spans="7:7" ht="15" customHeight="1">
      <c r="G160" s="10">
        <v>211</v>
      </c>
    </row>
    <row r="161" spans="7:7" ht="15" customHeight="1">
      <c r="G161" s="10">
        <v>221</v>
      </c>
    </row>
    <row r="162" spans="7:7" ht="15" customHeight="1">
      <c r="G162" s="10">
        <v>250</v>
      </c>
    </row>
    <row r="163" spans="7:7" ht="15" customHeight="1">
      <c r="G163" s="10">
        <v>286</v>
      </c>
    </row>
    <row r="164" spans="7:7" ht="15" customHeight="1">
      <c r="G164" s="10">
        <v>308</v>
      </c>
    </row>
    <row r="165" spans="7:7" ht="15" customHeight="1">
      <c r="G165" s="10">
        <v>157</v>
      </c>
    </row>
    <row r="166" spans="7:7" ht="15" customHeight="1">
      <c r="G166" s="20"/>
    </row>
    <row r="167" spans="7:7">
      <c r="G167" s="20"/>
    </row>
    <row r="168" spans="7:7">
      <c r="G168" s="23"/>
    </row>
    <row r="169" spans="7:7">
      <c r="G169" s="23"/>
    </row>
    <row r="170" spans="7:7">
      <c r="G170" s="23"/>
    </row>
    <row r="171" spans="7:7">
      <c r="G171" s="23"/>
    </row>
    <row r="172" spans="7:7">
      <c r="G172" s="23"/>
    </row>
    <row r="173" spans="7:7">
      <c r="G173" s="23"/>
    </row>
    <row r="174" spans="7:7">
      <c r="G174" s="23"/>
    </row>
    <row r="175" spans="7:7">
      <c r="G175" s="23"/>
    </row>
    <row r="176" spans="7:7">
      <c r="G176" s="23"/>
    </row>
    <row r="177" spans="7:7">
      <c r="G177" s="23"/>
    </row>
    <row r="178" spans="7:7">
      <c r="G178" s="23"/>
    </row>
    <row r="179" spans="7:7">
      <c r="G179" s="23"/>
    </row>
    <row r="180" spans="7:7">
      <c r="G180" s="23"/>
    </row>
    <row r="181" spans="7:7">
      <c r="G181" s="23"/>
    </row>
    <row r="182" spans="7:7">
      <c r="G182" s="23"/>
    </row>
    <row r="183" spans="7:7">
      <c r="G183" s="23"/>
    </row>
    <row r="184" spans="7:7">
      <c r="G184" s="23"/>
    </row>
    <row r="185" spans="7:7">
      <c r="G185" s="23"/>
    </row>
    <row r="186" spans="7:7">
      <c r="G186" s="23"/>
    </row>
    <row r="187" spans="7:7">
      <c r="G187" s="23"/>
    </row>
    <row r="188" spans="7:7">
      <c r="G188" s="23"/>
    </row>
    <row r="189" spans="7:7">
      <c r="G189" s="23"/>
    </row>
    <row r="190" spans="7:7">
      <c r="G190" s="23"/>
    </row>
    <row r="191" spans="7:7">
      <c r="G191" s="23"/>
    </row>
    <row r="192" spans="7:7">
      <c r="G192" s="23"/>
    </row>
    <row r="193" spans="7:7">
      <c r="G193" s="23"/>
    </row>
    <row r="194" spans="7:7">
      <c r="G194" s="23"/>
    </row>
    <row r="195" spans="7:7">
      <c r="G195" s="23"/>
    </row>
    <row r="196" spans="7:7">
      <c r="G196" s="23"/>
    </row>
    <row r="197" spans="7:7">
      <c r="G197" s="23"/>
    </row>
    <row r="198" spans="7:7">
      <c r="G198" s="23"/>
    </row>
    <row r="199" spans="7:7">
      <c r="G199" s="23"/>
    </row>
    <row r="200" spans="7:7">
      <c r="G200" s="23"/>
    </row>
    <row r="201" spans="7:7">
      <c r="G201" s="23"/>
    </row>
    <row r="202" spans="7:7">
      <c r="G202" s="23"/>
    </row>
    <row r="203" spans="7:7">
      <c r="G203" s="23"/>
    </row>
    <row r="204" spans="7:7">
      <c r="G204" s="23"/>
    </row>
    <row r="205" spans="7:7">
      <c r="G205" s="23"/>
    </row>
    <row r="206" spans="7:7">
      <c r="G206" s="23"/>
    </row>
    <row r="207" spans="7:7">
      <c r="G207" s="23"/>
    </row>
    <row r="208" spans="7:7">
      <c r="G208" s="23"/>
    </row>
    <row r="209" spans="7:7">
      <c r="G209" s="23"/>
    </row>
    <row r="210" spans="7:7">
      <c r="G210" s="23"/>
    </row>
    <row r="211" spans="7:7">
      <c r="G211" s="23"/>
    </row>
    <row r="212" spans="7:7">
      <c r="G212" s="23"/>
    </row>
    <row r="213" spans="7:7">
      <c r="G213" s="23"/>
    </row>
    <row r="214" spans="7:7">
      <c r="G214" s="23"/>
    </row>
    <row r="215" spans="7:7">
      <c r="G215" s="23"/>
    </row>
    <row r="216" spans="7:7">
      <c r="G216" s="23"/>
    </row>
    <row r="217" spans="7:7">
      <c r="G217" s="23"/>
    </row>
    <row r="218" spans="7:7">
      <c r="G218" s="23"/>
    </row>
    <row r="219" spans="7:7">
      <c r="G219" s="23"/>
    </row>
    <row r="220" spans="7:7">
      <c r="G220" s="23"/>
    </row>
    <row r="221" spans="7:7">
      <c r="G221" s="23"/>
    </row>
    <row r="222" spans="7:7">
      <c r="G222" s="23"/>
    </row>
    <row r="223" spans="7:7">
      <c r="G223" s="23"/>
    </row>
    <row r="224" spans="7:7">
      <c r="G224" s="23"/>
    </row>
    <row r="225" spans="7:7">
      <c r="G225" s="23"/>
    </row>
    <row r="226" spans="7:7">
      <c r="G226" s="23"/>
    </row>
    <row r="227" spans="7:7">
      <c r="G227" s="23"/>
    </row>
    <row r="228" spans="7:7">
      <c r="G228" s="23"/>
    </row>
    <row r="229" spans="7:7">
      <c r="G229" s="23"/>
    </row>
    <row r="230" spans="7:7">
      <c r="G230" s="23"/>
    </row>
    <row r="231" spans="7:7">
      <c r="G231" s="23"/>
    </row>
    <row r="232" spans="7:7">
      <c r="G232" s="23"/>
    </row>
    <row r="233" spans="7:7">
      <c r="G233" s="23"/>
    </row>
    <row r="234" spans="7:7">
      <c r="G234" s="23"/>
    </row>
    <row r="235" spans="7:7">
      <c r="G235" s="23"/>
    </row>
    <row r="236" spans="7:7">
      <c r="G236" s="23"/>
    </row>
    <row r="237" spans="7:7">
      <c r="G237" s="23"/>
    </row>
    <row r="238" spans="7:7">
      <c r="G238" s="23"/>
    </row>
    <row r="239" spans="7:7">
      <c r="G239" s="23"/>
    </row>
    <row r="240" spans="7:7">
      <c r="G240" s="23"/>
    </row>
    <row r="241" spans="7:7">
      <c r="G241" s="23"/>
    </row>
    <row r="242" spans="7:7">
      <c r="G242" s="23"/>
    </row>
    <row r="243" spans="7:7">
      <c r="G243" s="23"/>
    </row>
    <row r="244" spans="7:7">
      <c r="G244" s="23"/>
    </row>
    <row r="245" spans="7:7">
      <c r="G245" s="23"/>
    </row>
    <row r="246" spans="7:7">
      <c r="G246" s="23"/>
    </row>
    <row r="247" spans="7:7">
      <c r="G247" s="23"/>
    </row>
    <row r="248" spans="7:7">
      <c r="G248" s="23"/>
    </row>
    <row r="249" spans="7:7">
      <c r="G249" s="23"/>
    </row>
    <row r="250" spans="7:7">
      <c r="G250" s="23"/>
    </row>
    <row r="251" spans="7:7">
      <c r="G251" s="23"/>
    </row>
    <row r="252" spans="7:7">
      <c r="G252" s="23"/>
    </row>
    <row r="253" spans="7:7">
      <c r="G253" s="23"/>
    </row>
    <row r="254" spans="7:7">
      <c r="G254" s="23"/>
    </row>
    <row r="255" spans="7:7">
      <c r="G255" s="23"/>
    </row>
    <row r="256" spans="7:7">
      <c r="G256" s="23"/>
    </row>
    <row r="257" spans="7:7">
      <c r="G257" s="23"/>
    </row>
    <row r="258" spans="7:7">
      <c r="G258" s="23"/>
    </row>
    <row r="259" spans="7:7">
      <c r="G259" s="23"/>
    </row>
    <row r="260" spans="7:7">
      <c r="G260" s="23"/>
    </row>
    <row r="261" spans="7:7">
      <c r="G261" s="23"/>
    </row>
    <row r="262" spans="7:7">
      <c r="G262" s="23"/>
    </row>
    <row r="263" spans="7:7">
      <c r="G263" s="23"/>
    </row>
    <row r="264" spans="7:7">
      <c r="G264" s="23"/>
    </row>
    <row r="265" spans="7:7">
      <c r="G265" s="23"/>
    </row>
    <row r="266" spans="7:7">
      <c r="G266" s="23"/>
    </row>
    <row r="267" spans="7:7">
      <c r="G267" s="23"/>
    </row>
    <row r="268" spans="7:7">
      <c r="G268" s="23"/>
    </row>
    <row r="269" spans="7:7">
      <c r="G269" s="23"/>
    </row>
    <row r="270" spans="7:7">
      <c r="G270" s="23"/>
    </row>
    <row r="271" spans="7:7">
      <c r="G271" s="23"/>
    </row>
    <row r="272" spans="7:7">
      <c r="G272" s="23"/>
    </row>
    <row r="273" spans="7:7">
      <c r="G273" s="23"/>
    </row>
    <row r="274" spans="7:7">
      <c r="G274" s="23"/>
    </row>
    <row r="275" spans="7:7">
      <c r="G275" s="23"/>
    </row>
    <row r="276" spans="7:7">
      <c r="G276" s="23"/>
    </row>
    <row r="277" spans="7:7">
      <c r="G277" s="23"/>
    </row>
    <row r="278" spans="7:7">
      <c r="G278" s="23"/>
    </row>
    <row r="279" spans="7:7">
      <c r="G279" s="23"/>
    </row>
    <row r="280" spans="7:7">
      <c r="G280" s="23"/>
    </row>
    <row r="281" spans="7:7">
      <c r="G281" s="23"/>
    </row>
    <row r="282" spans="7:7">
      <c r="G282" s="23"/>
    </row>
    <row r="283" spans="7:7">
      <c r="G283" s="23"/>
    </row>
    <row r="284" spans="7:7">
      <c r="G284" s="23"/>
    </row>
    <row r="285" spans="7:7">
      <c r="G285" s="23"/>
    </row>
    <row r="286" spans="7:7">
      <c r="G286" s="23"/>
    </row>
    <row r="287" spans="7:7">
      <c r="G287" s="23"/>
    </row>
    <row r="288" spans="7:7">
      <c r="G288" s="23"/>
    </row>
    <row r="289" spans="7:7">
      <c r="G289" s="23"/>
    </row>
    <row r="290" spans="7:7">
      <c r="G290" s="23"/>
    </row>
    <row r="291" spans="7:7">
      <c r="G291" s="23"/>
    </row>
    <row r="292" spans="7:7">
      <c r="G292" s="23"/>
    </row>
    <row r="293" spans="7:7">
      <c r="G293" s="23"/>
    </row>
    <row r="294" spans="7:7">
      <c r="G294" s="23"/>
    </row>
    <row r="295" spans="7:7">
      <c r="G295" s="23"/>
    </row>
    <row r="296" spans="7:7">
      <c r="G296" s="23"/>
    </row>
    <row r="297" spans="7:7">
      <c r="G297" s="23"/>
    </row>
    <row r="298" spans="7:7">
      <c r="G298" s="23"/>
    </row>
    <row r="299" spans="7:7">
      <c r="G299" s="23"/>
    </row>
    <row r="300" spans="7:7">
      <c r="G300" s="23"/>
    </row>
    <row r="301" spans="7:7">
      <c r="G301" s="23"/>
    </row>
    <row r="302" spans="7:7">
      <c r="G302" s="23"/>
    </row>
    <row r="303" spans="7:7">
      <c r="G303" s="23"/>
    </row>
    <row r="304" spans="7:7">
      <c r="G304" s="23"/>
    </row>
    <row r="305" spans="7:7">
      <c r="G305" s="23"/>
    </row>
    <row r="306" spans="7:7">
      <c r="G306" s="23"/>
    </row>
    <row r="307" spans="7:7">
      <c r="G307" s="23"/>
    </row>
    <row r="308" spans="7:7">
      <c r="G308" s="23"/>
    </row>
    <row r="309" spans="7:7">
      <c r="G309" s="23"/>
    </row>
    <row r="310" spans="7:7">
      <c r="G310" s="23"/>
    </row>
    <row r="311" spans="7:7">
      <c r="G311" s="23"/>
    </row>
    <row r="312" spans="7:7">
      <c r="G312" s="23"/>
    </row>
    <row r="313" spans="7:7">
      <c r="G313" s="23"/>
    </row>
    <row r="314" spans="7:7">
      <c r="G314" s="23"/>
    </row>
    <row r="315" spans="7:7">
      <c r="G315" s="23"/>
    </row>
    <row r="316" spans="7:7">
      <c r="G316" s="23"/>
    </row>
    <row r="317" spans="7:7">
      <c r="G317" s="23"/>
    </row>
    <row r="318" spans="7:7">
      <c r="G318" s="23"/>
    </row>
    <row r="319" spans="7:7">
      <c r="G319" s="23"/>
    </row>
    <row r="320" spans="7:7">
      <c r="G320" s="23"/>
    </row>
    <row r="321" spans="7:7">
      <c r="G321" s="23"/>
    </row>
    <row r="322" spans="7:7">
      <c r="G322" s="23"/>
    </row>
    <row r="323" spans="7:7">
      <c r="G323" s="23"/>
    </row>
    <row r="324" spans="7:7">
      <c r="G324" s="23"/>
    </row>
    <row r="325" spans="7:7">
      <c r="G325" s="23"/>
    </row>
    <row r="326" spans="7:7">
      <c r="G326" s="23"/>
    </row>
    <row r="327" spans="7:7">
      <c r="G327" s="23"/>
    </row>
    <row r="328" spans="7:7">
      <c r="G328" s="23"/>
    </row>
    <row r="329" spans="7:7">
      <c r="G329" s="23"/>
    </row>
    <row r="330" spans="7:7">
      <c r="G330" s="23"/>
    </row>
    <row r="331" spans="7:7">
      <c r="G331" s="23"/>
    </row>
    <row r="332" spans="7:7">
      <c r="G332" s="23"/>
    </row>
    <row r="333" spans="7:7">
      <c r="G333" s="23"/>
    </row>
    <row r="334" spans="7:7">
      <c r="G334" s="23"/>
    </row>
    <row r="335" spans="7:7">
      <c r="G335" s="23"/>
    </row>
    <row r="336" spans="7:7">
      <c r="G336" s="23"/>
    </row>
    <row r="337" spans="7:7">
      <c r="G337" s="23"/>
    </row>
    <row r="338" spans="7:7">
      <c r="G338" s="23"/>
    </row>
    <row r="339" spans="7:7">
      <c r="G339" s="23"/>
    </row>
    <row r="340" spans="7:7">
      <c r="G340" s="23"/>
    </row>
    <row r="341" spans="7:7">
      <c r="G341" s="23"/>
    </row>
    <row r="342" spans="7:7">
      <c r="G342" s="23"/>
    </row>
    <row r="343" spans="7:7">
      <c r="G343" s="23"/>
    </row>
    <row r="344" spans="7:7">
      <c r="G344" s="23"/>
    </row>
    <row r="345" spans="7:7">
      <c r="G345" s="23"/>
    </row>
    <row r="346" spans="7:7">
      <c r="G346" s="23"/>
    </row>
    <row r="347" spans="7:7">
      <c r="G347" s="23"/>
    </row>
    <row r="348" spans="7:7">
      <c r="G348" s="23"/>
    </row>
    <row r="349" spans="7:7">
      <c r="G349" s="23"/>
    </row>
    <row r="350" spans="7:7">
      <c r="G350" s="23"/>
    </row>
    <row r="351" spans="7:7">
      <c r="G351" s="23"/>
    </row>
    <row r="352" spans="7:7">
      <c r="G352" s="23"/>
    </row>
    <row r="353" spans="7:7">
      <c r="G353" s="23"/>
    </row>
    <row r="354" spans="7:7">
      <c r="G354" s="23"/>
    </row>
    <row r="355" spans="7:7">
      <c r="G355" s="23"/>
    </row>
    <row r="356" spans="7:7">
      <c r="G356" s="23"/>
    </row>
    <row r="357" spans="7:7">
      <c r="G357" s="23"/>
    </row>
    <row r="358" spans="7:7">
      <c r="G358" s="23"/>
    </row>
    <row r="359" spans="7:7">
      <c r="G359" s="23"/>
    </row>
    <row r="360" spans="7:7">
      <c r="G360" s="23"/>
    </row>
    <row r="361" spans="7:7">
      <c r="G361" s="23"/>
    </row>
    <row r="362" spans="7:7">
      <c r="G362" s="23"/>
    </row>
    <row r="363" spans="7:7">
      <c r="G363" s="23"/>
    </row>
    <row r="364" spans="7:7">
      <c r="G364" s="23"/>
    </row>
    <row r="365" spans="7:7">
      <c r="G365" s="23"/>
    </row>
    <row r="366" spans="7:7">
      <c r="G366" s="23"/>
    </row>
    <row r="367" spans="7:7">
      <c r="G367" s="23"/>
    </row>
    <row r="368" spans="7:7">
      <c r="G368" s="23"/>
    </row>
    <row r="369" spans="7:7">
      <c r="G369" s="23"/>
    </row>
    <row r="370" spans="7:7">
      <c r="G370" s="23"/>
    </row>
    <row r="371" spans="7:7">
      <c r="G371" s="23"/>
    </row>
    <row r="372" spans="7:7">
      <c r="G372" s="23"/>
    </row>
    <row r="373" spans="7:7">
      <c r="G373" s="23"/>
    </row>
    <row r="374" spans="7:7">
      <c r="G374" s="23"/>
    </row>
    <row r="375" spans="7:7">
      <c r="G375" s="23"/>
    </row>
    <row r="376" spans="7:7">
      <c r="G376" s="23"/>
    </row>
    <row r="377" spans="7:7">
      <c r="G377" s="23"/>
    </row>
    <row r="378" spans="7:7">
      <c r="G378" s="23"/>
    </row>
    <row r="379" spans="7:7">
      <c r="G379" s="23"/>
    </row>
    <row r="380" spans="7:7">
      <c r="G380" s="23"/>
    </row>
    <row r="381" spans="7:7">
      <c r="G381" s="23"/>
    </row>
    <row r="382" spans="7:7">
      <c r="G382" s="23"/>
    </row>
    <row r="383" spans="7:7">
      <c r="G383" s="23"/>
    </row>
    <row r="384" spans="7:7">
      <c r="G384" s="23"/>
    </row>
    <row r="385" spans="7:7">
      <c r="G385" s="23"/>
    </row>
    <row r="386" spans="7:7">
      <c r="G386" s="23"/>
    </row>
    <row r="387" spans="7:7">
      <c r="G387" s="23"/>
    </row>
    <row r="388" spans="7:7">
      <c r="G388" s="23"/>
    </row>
    <row r="389" spans="7:7">
      <c r="G389" s="23"/>
    </row>
    <row r="390" spans="7:7">
      <c r="G390" s="23"/>
    </row>
    <row r="391" spans="7:7">
      <c r="G391" s="23"/>
    </row>
    <row r="392" spans="7:7">
      <c r="G392" s="23"/>
    </row>
    <row r="393" spans="7:7">
      <c r="G393" s="23"/>
    </row>
    <row r="394" spans="7:7">
      <c r="G394" s="23"/>
    </row>
    <row r="395" spans="7:7">
      <c r="G395" s="23"/>
    </row>
    <row r="396" spans="7:7">
      <c r="G396" s="23"/>
    </row>
    <row r="397" spans="7:7">
      <c r="G397" s="23"/>
    </row>
    <row r="398" spans="7:7">
      <c r="G398" s="23"/>
    </row>
    <row r="399" spans="7:7">
      <c r="G399" s="23"/>
    </row>
    <row r="400" spans="7:7">
      <c r="G400" s="23"/>
    </row>
    <row r="401" spans="7:7">
      <c r="G401" s="23"/>
    </row>
    <row r="402" spans="7:7">
      <c r="G402" s="23"/>
    </row>
    <row r="403" spans="7:7">
      <c r="G403" s="23"/>
    </row>
    <row r="404" spans="7:7">
      <c r="G404" s="23"/>
    </row>
    <row r="405" spans="7:7">
      <c r="G405" s="23"/>
    </row>
    <row r="406" spans="7:7">
      <c r="G406" s="23"/>
    </row>
    <row r="407" spans="7:7">
      <c r="G407" s="23"/>
    </row>
    <row r="408" spans="7:7">
      <c r="G408" s="23"/>
    </row>
    <row r="409" spans="7:7">
      <c r="G409" s="23"/>
    </row>
    <row r="410" spans="7:7">
      <c r="G410" s="23"/>
    </row>
    <row r="411" spans="7:7">
      <c r="G411" s="23"/>
    </row>
    <row r="412" spans="7:7">
      <c r="G412" s="23"/>
    </row>
    <row r="413" spans="7:7">
      <c r="G413" s="23"/>
    </row>
    <row r="414" spans="7:7">
      <c r="G414" s="23"/>
    </row>
    <row r="415" spans="7:7">
      <c r="G415" s="23"/>
    </row>
    <row r="416" spans="7:7">
      <c r="G416" s="23"/>
    </row>
    <row r="417" spans="7:7">
      <c r="G417" s="23"/>
    </row>
    <row r="418" spans="7:7">
      <c r="G418" s="23"/>
    </row>
    <row r="419" spans="7:7">
      <c r="G419" s="23"/>
    </row>
    <row r="420" spans="7:7">
      <c r="G420" s="23"/>
    </row>
    <row r="421" spans="7:7">
      <c r="G421" s="23"/>
    </row>
    <row r="422" spans="7:7">
      <c r="G422" s="23"/>
    </row>
    <row r="423" spans="7:7">
      <c r="G423" s="23"/>
    </row>
    <row r="424" spans="7:7">
      <c r="G424" s="23"/>
    </row>
    <row r="425" spans="7:7">
      <c r="G425" s="23"/>
    </row>
    <row r="426" spans="7:7">
      <c r="G426" s="23"/>
    </row>
    <row r="427" spans="7:7">
      <c r="G427" s="23"/>
    </row>
    <row r="428" spans="7:7">
      <c r="G428" s="23"/>
    </row>
    <row r="429" spans="7:7">
      <c r="G429" s="23"/>
    </row>
    <row r="430" spans="7:7">
      <c r="G430" s="23"/>
    </row>
    <row r="431" spans="7:7">
      <c r="G431" s="23"/>
    </row>
    <row r="432" spans="7:7">
      <c r="G432" s="23"/>
    </row>
  </sheetData>
  <mergeCells count="150">
    <mergeCell ref="AH6:AH7"/>
    <mergeCell ref="AI6:AI7"/>
    <mergeCell ref="AJ5:AJ7"/>
    <mergeCell ref="AM5:AM7"/>
    <mergeCell ref="AP5:AP7"/>
    <mergeCell ref="N6:O6"/>
    <mergeCell ref="T6:U6"/>
    <mergeCell ref="V6:W6"/>
    <mergeCell ref="AB6:AC6"/>
    <mergeCell ref="B8:D8"/>
    <mergeCell ref="B9:D9"/>
    <mergeCell ref="B10:D10"/>
    <mergeCell ref="B11:D11"/>
    <mergeCell ref="B12:D12"/>
    <mergeCell ref="AF6:AF7"/>
    <mergeCell ref="L6:M6"/>
    <mergeCell ref="H6:I6"/>
    <mergeCell ref="J6:K6"/>
    <mergeCell ref="P6:Q6"/>
    <mergeCell ref="R6:S6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78:D78"/>
    <mergeCell ref="B79:D79"/>
    <mergeCell ref="B80:D80"/>
    <mergeCell ref="B81:D81"/>
    <mergeCell ref="B82:D82"/>
    <mergeCell ref="B83:D83"/>
    <mergeCell ref="B84:D84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91:E91"/>
    <mergeCell ref="AF91:AG91"/>
    <mergeCell ref="E27:E28"/>
    <mergeCell ref="E38:E39"/>
    <mergeCell ref="E5:E7"/>
    <mergeCell ref="E8:E9"/>
    <mergeCell ref="E10:E11"/>
    <mergeCell ref="E12:E13"/>
    <mergeCell ref="E14:E15"/>
    <mergeCell ref="E17:E18"/>
    <mergeCell ref="E19:E20"/>
    <mergeCell ref="E21:E22"/>
    <mergeCell ref="B85:D85"/>
    <mergeCell ref="H88:I88"/>
    <mergeCell ref="J88:K88"/>
    <mergeCell ref="B87:E87"/>
    <mergeCell ref="P88:Q88"/>
    <mergeCell ref="R88:S88"/>
    <mergeCell ref="X88:Y88"/>
    <mergeCell ref="Z88:AA88"/>
    <mergeCell ref="P89:Q89"/>
    <mergeCell ref="R89:S89"/>
    <mergeCell ref="B76:D76"/>
    <mergeCell ref="B77:D77"/>
    <mergeCell ref="F27:F28"/>
    <mergeCell ref="F38:F39"/>
    <mergeCell ref="G5:G7"/>
    <mergeCell ref="F5:F7"/>
    <mergeCell ref="F8:F9"/>
    <mergeCell ref="F10:F11"/>
    <mergeCell ref="F12:F13"/>
    <mergeCell ref="F14:F15"/>
    <mergeCell ref="F17:F18"/>
    <mergeCell ref="F19:F20"/>
    <mergeCell ref="F21:F22"/>
    <mergeCell ref="F25:F26"/>
    <mergeCell ref="I91:J91"/>
    <mergeCell ref="K91:L91"/>
    <mergeCell ref="M91:N91"/>
    <mergeCell ref="K92:L92"/>
    <mergeCell ref="H90:I90"/>
    <mergeCell ref="P90:Q90"/>
    <mergeCell ref="X90:Y90"/>
    <mergeCell ref="AF90:AG90"/>
    <mergeCell ref="A2:AP3"/>
    <mergeCell ref="B5:D7"/>
    <mergeCell ref="AH5:AI5"/>
    <mergeCell ref="AG6:AG7"/>
    <mergeCell ref="X6:Y6"/>
    <mergeCell ref="Z6:AA6"/>
    <mergeCell ref="AD6:AE6"/>
    <mergeCell ref="AK5:AL5"/>
    <mergeCell ref="AK6:AK7"/>
    <mergeCell ref="AL6:AL7"/>
    <mergeCell ref="AN5:AO5"/>
    <mergeCell ref="AN6:AN7"/>
    <mergeCell ref="AO6:AO7"/>
    <mergeCell ref="H5:AE5"/>
    <mergeCell ref="AF5:AG5"/>
    <mergeCell ref="E25:E26"/>
  </mergeCells>
  <pageMargins left="0.69930555555555596" right="0.69930555555555596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INICIO 2019-B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</dc:creator>
  <cp:lastModifiedBy>HP</cp:lastModifiedBy>
  <cp:lastPrinted>2017-09-07T19:52:00Z</cp:lastPrinted>
  <dcterms:created xsi:type="dcterms:W3CDTF">2010-11-24T18:04:00Z</dcterms:created>
  <dcterms:modified xsi:type="dcterms:W3CDTF">2019-12-11T21:39:48Z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3082-10.2.0.5965</vt:lpwstr>
  </property>
</Properties>
</file>