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ADISTICA\Desktop\Gillo el pillo\911 2023-B\"/>
    </mc:Choice>
  </mc:AlternateContent>
  <xr:revisionPtr revIDLastSave="0" documentId="13_ncr:1_{770AC3B7-8329-49D3-9E33-B56FEA68B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11.7  2023-B" sheetId="1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5" i="13" l="1"/>
  <c r="M96" i="13" s="1"/>
  <c r="M94" i="13"/>
  <c r="M93" i="13"/>
  <c r="AL72" i="13" l="1"/>
  <c r="N41" i="13"/>
  <c r="T18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AL82" i="13"/>
  <c r="AI82" i="13"/>
  <c r="AF82" i="13"/>
  <c r="AC82" i="13"/>
  <c r="Z82" i="13"/>
  <c r="W82" i="13"/>
  <c r="T82" i="13"/>
  <c r="Q82" i="13"/>
  <c r="K82" i="13"/>
  <c r="H82" i="13"/>
  <c r="AL68" i="13"/>
  <c r="AI68" i="13"/>
  <c r="AF68" i="13"/>
  <c r="AC68" i="13"/>
  <c r="Z68" i="13"/>
  <c r="W68" i="13"/>
  <c r="T68" i="13"/>
  <c r="Q68" i="13"/>
  <c r="K68" i="13"/>
  <c r="H68" i="13"/>
  <c r="AL67" i="13"/>
  <c r="AI67" i="13"/>
  <c r="AF67" i="13"/>
  <c r="AC67" i="13"/>
  <c r="Z67" i="13"/>
  <c r="W67" i="13"/>
  <c r="T67" i="13"/>
  <c r="Q67" i="13"/>
  <c r="K67" i="13"/>
  <c r="H67" i="13"/>
  <c r="AL66" i="13"/>
  <c r="AI66" i="13"/>
  <c r="AF66" i="13"/>
  <c r="AC66" i="13"/>
  <c r="Z66" i="13"/>
  <c r="W66" i="13"/>
  <c r="T66" i="13"/>
  <c r="Q66" i="13"/>
  <c r="K66" i="13"/>
  <c r="H66" i="13"/>
  <c r="AL65" i="13"/>
  <c r="AI65" i="13"/>
  <c r="AF65" i="13"/>
  <c r="AC65" i="13"/>
  <c r="Z65" i="13"/>
  <c r="W65" i="13"/>
  <c r="T65" i="13"/>
  <c r="Q65" i="13"/>
  <c r="K65" i="13"/>
  <c r="H65" i="13"/>
  <c r="AL32" i="13"/>
  <c r="AI32" i="13"/>
  <c r="AF32" i="13"/>
  <c r="AC32" i="13"/>
  <c r="Z32" i="13"/>
  <c r="W32" i="13"/>
  <c r="T32" i="13"/>
  <c r="Q32" i="13"/>
  <c r="N32" i="13"/>
  <c r="K32" i="13"/>
  <c r="H32" i="13"/>
  <c r="AL31" i="13"/>
  <c r="AI31" i="13"/>
  <c r="AF31" i="13"/>
  <c r="AC31" i="13"/>
  <c r="Z31" i="13"/>
  <c r="W31" i="13"/>
  <c r="T31" i="13"/>
  <c r="Q31" i="13"/>
  <c r="N31" i="13"/>
  <c r="K31" i="13"/>
  <c r="H31" i="13"/>
  <c r="AL30" i="13"/>
  <c r="AI30" i="13"/>
  <c r="AF30" i="13"/>
  <c r="AC30" i="13"/>
  <c r="Z30" i="13"/>
  <c r="W30" i="13"/>
  <c r="T30" i="13"/>
  <c r="Q30" i="13"/>
  <c r="N30" i="13"/>
  <c r="K30" i="13"/>
  <c r="H30" i="13"/>
  <c r="AL29" i="13"/>
  <c r="AI29" i="13"/>
  <c r="AF29" i="13"/>
  <c r="AC29" i="13"/>
  <c r="Z29" i="13"/>
  <c r="W29" i="13"/>
  <c r="T29" i="13"/>
  <c r="Q29" i="13"/>
  <c r="N29" i="13"/>
  <c r="K29" i="13"/>
  <c r="H29" i="13"/>
  <c r="AL28" i="13"/>
  <c r="AI28" i="13"/>
  <c r="AF28" i="13"/>
  <c r="AC28" i="13"/>
  <c r="Z28" i="13"/>
  <c r="W28" i="13"/>
  <c r="T28" i="13"/>
  <c r="Q28" i="13"/>
  <c r="N28" i="13"/>
  <c r="K28" i="13"/>
  <c r="H28" i="13"/>
  <c r="Q26" i="13"/>
  <c r="Q24" i="13"/>
  <c r="AL24" i="13"/>
  <c r="AI24" i="13"/>
  <c r="AF24" i="13"/>
  <c r="AC24" i="13"/>
  <c r="Z24" i="13"/>
  <c r="W24" i="13"/>
  <c r="T24" i="13"/>
  <c r="N24" i="13"/>
  <c r="K24" i="13"/>
  <c r="H24" i="13"/>
  <c r="AL23" i="13"/>
  <c r="AI23" i="13"/>
  <c r="AF23" i="13"/>
  <c r="AC23" i="13"/>
  <c r="Z23" i="13"/>
  <c r="W23" i="13"/>
  <c r="T23" i="13"/>
  <c r="Q23" i="13"/>
  <c r="N23" i="13"/>
  <c r="K23" i="13"/>
  <c r="H23" i="13"/>
  <c r="AL22" i="13"/>
  <c r="AI22" i="13"/>
  <c r="AF22" i="13"/>
  <c r="AC22" i="13"/>
  <c r="Z22" i="13"/>
  <c r="W22" i="13"/>
  <c r="T22" i="13"/>
  <c r="Q22" i="13"/>
  <c r="N22" i="13"/>
  <c r="K22" i="13"/>
  <c r="H22" i="13"/>
  <c r="AL16" i="13"/>
  <c r="AI16" i="13"/>
  <c r="AF16" i="13"/>
  <c r="AC16" i="13"/>
  <c r="Z16" i="13"/>
  <c r="W16" i="13"/>
  <c r="T16" i="13"/>
  <c r="Q16" i="13"/>
  <c r="N16" i="13"/>
  <c r="K16" i="13"/>
  <c r="H16" i="13"/>
  <c r="AL15" i="13"/>
  <c r="AI15" i="13"/>
  <c r="AF15" i="13"/>
  <c r="AC15" i="13"/>
  <c r="Z15" i="13"/>
  <c r="W15" i="13"/>
  <c r="T15" i="13"/>
  <c r="Q15" i="13"/>
  <c r="N15" i="13"/>
  <c r="K15" i="13"/>
  <c r="H15" i="13"/>
  <c r="AL13" i="13"/>
  <c r="AI13" i="13"/>
  <c r="AF13" i="13"/>
  <c r="AC13" i="13"/>
  <c r="Z13" i="13"/>
  <c r="W13" i="13"/>
  <c r="T13" i="13"/>
  <c r="Q13" i="13"/>
  <c r="N13" i="13"/>
  <c r="K13" i="13"/>
  <c r="H13" i="13"/>
  <c r="AL11" i="13"/>
  <c r="AI11" i="13"/>
  <c r="AF11" i="13"/>
  <c r="AC11" i="13"/>
  <c r="Z11" i="13"/>
  <c r="W11" i="13"/>
  <c r="T11" i="13"/>
  <c r="Q11" i="13"/>
  <c r="N11" i="13"/>
  <c r="K11" i="13"/>
  <c r="H11" i="13"/>
  <c r="AL9" i="13"/>
  <c r="AI9" i="13"/>
  <c r="AF9" i="13"/>
  <c r="AC9" i="13"/>
  <c r="Z9" i="13"/>
  <c r="W9" i="13"/>
  <c r="T9" i="13"/>
  <c r="Q9" i="13"/>
  <c r="N9" i="13"/>
  <c r="K9" i="13"/>
  <c r="H9" i="13"/>
  <c r="AL7" i="13"/>
  <c r="AI7" i="13"/>
  <c r="AF7" i="13"/>
  <c r="AC7" i="13"/>
  <c r="Z7" i="13"/>
  <c r="W7" i="13"/>
  <c r="T7" i="13"/>
  <c r="Q7" i="13"/>
  <c r="N7" i="13"/>
  <c r="K7" i="13"/>
  <c r="H7" i="13"/>
  <c r="G86" i="13"/>
  <c r="I86" i="13"/>
  <c r="J86" i="13"/>
  <c r="L86" i="13"/>
  <c r="M86" i="13"/>
  <c r="O86" i="13"/>
  <c r="P86" i="13"/>
  <c r="R86" i="13"/>
  <c r="S86" i="13"/>
  <c r="U86" i="13"/>
  <c r="V86" i="13"/>
  <c r="X86" i="13"/>
  <c r="Y86" i="13"/>
  <c r="AA86" i="13"/>
  <c r="AB86" i="13"/>
  <c r="AD86" i="13"/>
  <c r="AE86" i="13"/>
  <c r="AG86" i="13"/>
  <c r="AH86" i="13"/>
  <c r="AJ86" i="13"/>
  <c r="AK86" i="13"/>
  <c r="AM86" i="13"/>
  <c r="AN86" i="13"/>
  <c r="BA86" i="13"/>
  <c r="BB86" i="13"/>
  <c r="BC86" i="13"/>
  <c r="BD86" i="13"/>
  <c r="BE86" i="13"/>
  <c r="BF86" i="13"/>
  <c r="BJ86" i="13"/>
  <c r="BK86" i="13"/>
  <c r="BL86" i="13"/>
  <c r="BM86" i="13"/>
  <c r="BN86" i="13"/>
  <c r="BO86" i="13"/>
  <c r="BS86" i="13"/>
  <c r="BT86" i="13"/>
  <c r="BU86" i="13"/>
  <c r="BV86" i="13"/>
  <c r="BW86" i="13"/>
  <c r="BX86" i="13"/>
  <c r="CB86" i="13"/>
  <c r="CC86" i="13"/>
  <c r="CE86" i="13"/>
  <c r="CF86" i="13"/>
  <c r="CH86" i="13"/>
  <c r="CI86" i="13"/>
  <c r="F86" i="13"/>
  <c r="AO84" i="13"/>
  <c r="AL84" i="13"/>
  <c r="AI84" i="13"/>
  <c r="AF84" i="13"/>
  <c r="AC84" i="13"/>
  <c r="Z84" i="13"/>
  <c r="W84" i="13"/>
  <c r="T84" i="13"/>
  <c r="Q84" i="13"/>
  <c r="K84" i="13"/>
  <c r="H84" i="13"/>
  <c r="AO62" i="13"/>
  <c r="AL62" i="13"/>
  <c r="AI62" i="13"/>
  <c r="AF62" i="13"/>
  <c r="AC62" i="13"/>
  <c r="Z62" i="13"/>
  <c r="W62" i="13"/>
  <c r="T62" i="13"/>
  <c r="Q62" i="13"/>
  <c r="K62" i="13"/>
  <c r="H62" i="13"/>
  <c r="AO57" i="13"/>
  <c r="AL57" i="13"/>
  <c r="AI57" i="13"/>
  <c r="AF57" i="13"/>
  <c r="Z57" i="13"/>
  <c r="W57" i="13"/>
  <c r="T57" i="13"/>
  <c r="K57" i="13"/>
  <c r="H57" i="13"/>
  <c r="AO56" i="13"/>
  <c r="AL56" i="13"/>
  <c r="AI56" i="13"/>
  <c r="AF56" i="13"/>
  <c r="AC56" i="13"/>
  <c r="Z56" i="13"/>
  <c r="W56" i="13"/>
  <c r="T56" i="13"/>
  <c r="Q56" i="13"/>
  <c r="K56" i="13"/>
  <c r="H56" i="13"/>
  <c r="AL26" i="13"/>
  <c r="AI26" i="13"/>
  <c r="AF26" i="13"/>
  <c r="Z26" i="13"/>
  <c r="W26" i="13"/>
  <c r="T26" i="13"/>
  <c r="N26" i="13"/>
  <c r="K26" i="13"/>
  <c r="H26" i="13"/>
  <c r="F87" i="13" l="1"/>
  <c r="R87" i="13"/>
  <c r="AD87" i="13"/>
  <c r="AL20" i="13"/>
  <c r="AI20" i="13"/>
  <c r="AF20" i="13"/>
  <c r="AC20" i="13"/>
  <c r="Z20" i="13"/>
  <c r="W20" i="13"/>
  <c r="T20" i="13"/>
  <c r="Q20" i="13"/>
  <c r="N20" i="13"/>
  <c r="K20" i="13"/>
  <c r="H20" i="13"/>
  <c r="AO18" i="13"/>
  <c r="AL18" i="13"/>
  <c r="AI18" i="13"/>
  <c r="AF18" i="13"/>
  <c r="Z18" i="13"/>
  <c r="W18" i="13"/>
  <c r="Q18" i="13"/>
  <c r="N18" i="13"/>
  <c r="K18" i="13"/>
  <c r="H18" i="13"/>
  <c r="AO52" i="13" l="1"/>
  <c r="AO55" i="13"/>
  <c r="AL55" i="13"/>
  <c r="AI55" i="13"/>
  <c r="AF55" i="13"/>
  <c r="AC55" i="13"/>
  <c r="Z55" i="13"/>
  <c r="W55" i="13"/>
  <c r="T55" i="13"/>
  <c r="Q55" i="13"/>
  <c r="N55" i="13"/>
  <c r="K55" i="13"/>
  <c r="H55" i="13"/>
  <c r="AO54" i="13"/>
  <c r="AL54" i="13"/>
  <c r="AI54" i="13"/>
  <c r="AF54" i="13"/>
  <c r="AC54" i="13"/>
  <c r="Z54" i="13"/>
  <c r="W54" i="13"/>
  <c r="T54" i="13"/>
  <c r="Q54" i="13"/>
  <c r="N54" i="13"/>
  <c r="K54" i="13"/>
  <c r="H54" i="13"/>
  <c r="AO53" i="13"/>
  <c r="AL53" i="13"/>
  <c r="AI53" i="13"/>
  <c r="AF53" i="13"/>
  <c r="AC53" i="13"/>
  <c r="Z53" i="13"/>
  <c r="W53" i="13"/>
  <c r="T53" i="13"/>
  <c r="Q53" i="13"/>
  <c r="N53" i="13"/>
  <c r="K53" i="13"/>
  <c r="H53" i="13"/>
  <c r="AL52" i="13"/>
  <c r="AI52" i="13"/>
  <c r="AF52" i="13"/>
  <c r="AC52" i="13"/>
  <c r="W52" i="13"/>
  <c r="T52" i="13"/>
  <c r="Q52" i="13"/>
  <c r="N52" i="13"/>
  <c r="H52" i="13"/>
  <c r="AO51" i="13"/>
  <c r="AL51" i="13"/>
  <c r="AI51" i="13"/>
  <c r="AF51" i="13"/>
  <c r="AC51" i="13"/>
  <c r="Z51" i="13"/>
  <c r="W51" i="13"/>
  <c r="T51" i="13"/>
  <c r="Q51" i="13"/>
  <c r="N51" i="13"/>
  <c r="K51" i="13"/>
  <c r="H51" i="13"/>
  <c r="AO50" i="13"/>
  <c r="AL50" i="13"/>
  <c r="AI50" i="13"/>
  <c r="AF50" i="13"/>
  <c r="AC50" i="13"/>
  <c r="Z50" i="13"/>
  <c r="W50" i="13"/>
  <c r="T50" i="13"/>
  <c r="Q50" i="13"/>
  <c r="N50" i="13"/>
  <c r="K50" i="13"/>
  <c r="H50" i="13"/>
  <c r="AO49" i="13"/>
  <c r="AL49" i="13"/>
  <c r="AI49" i="13"/>
  <c r="AF49" i="13"/>
  <c r="AC49" i="13"/>
  <c r="Z49" i="13"/>
  <c r="W49" i="13"/>
  <c r="T49" i="13"/>
  <c r="Q49" i="13"/>
  <c r="N49" i="13"/>
  <c r="K49" i="13"/>
  <c r="H49" i="13"/>
  <c r="AO48" i="13"/>
  <c r="AL48" i="13"/>
  <c r="AI48" i="13"/>
  <c r="AF48" i="13"/>
  <c r="AC48" i="13"/>
  <c r="Z48" i="13"/>
  <c r="W48" i="13"/>
  <c r="T48" i="13"/>
  <c r="Q48" i="13"/>
  <c r="N48" i="13"/>
  <c r="K48" i="13"/>
  <c r="H48" i="13"/>
  <c r="AO47" i="13"/>
  <c r="AL47" i="13"/>
  <c r="AI47" i="13"/>
  <c r="AF47" i="13"/>
  <c r="AC47" i="13"/>
  <c r="Z47" i="13"/>
  <c r="W47" i="13"/>
  <c r="T47" i="13"/>
  <c r="Q47" i="13"/>
  <c r="N47" i="13"/>
  <c r="K47" i="13"/>
  <c r="H47" i="13"/>
  <c r="AO46" i="13"/>
  <c r="AL46" i="13"/>
  <c r="AI46" i="13"/>
  <c r="AF46" i="13"/>
  <c r="AC46" i="13"/>
  <c r="Z46" i="13"/>
  <c r="W46" i="13"/>
  <c r="T46" i="13"/>
  <c r="Q46" i="13"/>
  <c r="N46" i="13"/>
  <c r="K46" i="13"/>
  <c r="H46" i="13"/>
  <c r="AO45" i="13"/>
  <c r="AL45" i="13"/>
  <c r="AI45" i="13"/>
  <c r="AF45" i="13"/>
  <c r="AC45" i="13"/>
  <c r="Z45" i="13"/>
  <c r="W45" i="13"/>
  <c r="T45" i="13"/>
  <c r="Q45" i="13"/>
  <c r="N45" i="13"/>
  <c r="K45" i="13"/>
  <c r="H45" i="13"/>
  <c r="AO44" i="13"/>
  <c r="AL44" i="13"/>
  <c r="AI44" i="13"/>
  <c r="AF44" i="13"/>
  <c r="AC44" i="13"/>
  <c r="Z44" i="13"/>
  <c r="W44" i="13"/>
  <c r="T44" i="13"/>
  <c r="Q44" i="13"/>
  <c r="N44" i="13"/>
  <c r="K44" i="13"/>
  <c r="H44" i="13"/>
  <c r="AO43" i="13"/>
  <c r="AL43" i="13"/>
  <c r="AI43" i="13"/>
  <c r="AF43" i="13"/>
  <c r="AC43" i="13"/>
  <c r="Z43" i="13"/>
  <c r="W43" i="13"/>
  <c r="T43" i="13"/>
  <c r="Q43" i="13"/>
  <c r="N43" i="13"/>
  <c r="K43" i="13"/>
  <c r="H43" i="13"/>
  <c r="AO42" i="13"/>
  <c r="AL42" i="13"/>
  <c r="AI42" i="13"/>
  <c r="AF42" i="13"/>
  <c r="AC42" i="13"/>
  <c r="Z42" i="13"/>
  <c r="W42" i="13"/>
  <c r="T42" i="13"/>
  <c r="Q42" i="13"/>
  <c r="N42" i="13"/>
  <c r="K42" i="13"/>
  <c r="H42" i="13"/>
  <c r="BH32" i="13" l="1"/>
  <c r="BG32" i="13"/>
  <c r="BI18" i="13"/>
  <c r="CH88" i="13"/>
  <c r="CJ84" i="13"/>
  <c r="CJ83" i="13"/>
  <c r="CJ82" i="13"/>
  <c r="CJ81" i="13"/>
  <c r="CJ80" i="13"/>
  <c r="CJ79" i="13"/>
  <c r="CJ78" i="13"/>
  <c r="CJ77" i="13"/>
  <c r="CJ76" i="13"/>
  <c r="CJ75" i="13"/>
  <c r="CJ74" i="13"/>
  <c r="CJ73" i="13"/>
  <c r="CJ72" i="13"/>
  <c r="CJ71" i="13"/>
  <c r="CJ70" i="13"/>
  <c r="CJ69" i="13"/>
  <c r="CJ68" i="13"/>
  <c r="CJ67" i="13"/>
  <c r="CJ66" i="13"/>
  <c r="CJ65" i="13"/>
  <c r="CJ64" i="13"/>
  <c r="CJ63" i="13"/>
  <c r="CJ62" i="13"/>
  <c r="CJ61" i="13"/>
  <c r="CJ60" i="13"/>
  <c r="CJ59" i="13"/>
  <c r="CJ58" i="13"/>
  <c r="CJ57" i="13"/>
  <c r="CJ56" i="13"/>
  <c r="CJ55" i="13"/>
  <c r="CJ54" i="13"/>
  <c r="CJ53" i="13"/>
  <c r="CJ52" i="13"/>
  <c r="CJ51" i="13"/>
  <c r="CJ50" i="13"/>
  <c r="CJ49" i="13"/>
  <c r="CJ48" i="13"/>
  <c r="CJ47" i="13"/>
  <c r="CJ46" i="13"/>
  <c r="CJ45" i="13"/>
  <c r="CJ44" i="13"/>
  <c r="CJ43" i="13"/>
  <c r="CJ42" i="13"/>
  <c r="CJ41" i="13"/>
  <c r="CJ40" i="13"/>
  <c r="CJ39" i="13"/>
  <c r="CJ37" i="13"/>
  <c r="CJ36" i="13"/>
  <c r="CJ35" i="13"/>
  <c r="CJ34" i="13"/>
  <c r="CJ33" i="13"/>
  <c r="CJ32" i="13"/>
  <c r="CJ31" i="13"/>
  <c r="CJ30" i="13"/>
  <c r="CJ29" i="13"/>
  <c r="CJ28" i="13"/>
  <c r="CJ26" i="13"/>
  <c r="CJ24" i="13"/>
  <c r="CJ23" i="13"/>
  <c r="CJ22" i="13"/>
  <c r="CJ20" i="13"/>
  <c r="CJ18" i="13"/>
  <c r="CJ16" i="13"/>
  <c r="CJ15" i="13"/>
  <c r="CJ13" i="13"/>
  <c r="CJ11" i="13"/>
  <c r="CJ9" i="13"/>
  <c r="CJ7" i="13"/>
  <c r="CE88" i="13"/>
  <c r="CG84" i="13"/>
  <c r="CG83" i="13"/>
  <c r="CG82" i="13"/>
  <c r="CG81" i="13"/>
  <c r="CG80" i="13"/>
  <c r="CG79" i="13"/>
  <c r="CG78" i="13"/>
  <c r="CG77" i="13"/>
  <c r="CG76" i="13"/>
  <c r="CG75" i="13"/>
  <c r="CG74" i="13"/>
  <c r="CG73" i="13"/>
  <c r="CG72" i="13"/>
  <c r="CG71" i="13"/>
  <c r="CG70" i="13"/>
  <c r="CG69" i="13"/>
  <c r="CG68" i="13"/>
  <c r="CG67" i="13"/>
  <c r="CG66" i="13"/>
  <c r="CG65" i="13"/>
  <c r="CG64" i="13"/>
  <c r="CG63" i="13"/>
  <c r="CG62" i="13"/>
  <c r="CG61" i="13"/>
  <c r="CG60" i="13"/>
  <c r="CG59" i="13"/>
  <c r="CG58" i="13"/>
  <c r="CG57" i="13"/>
  <c r="CG56" i="13"/>
  <c r="CG55" i="13"/>
  <c r="CG54" i="13"/>
  <c r="CG53" i="13"/>
  <c r="CG52" i="13"/>
  <c r="CG51" i="13"/>
  <c r="CG50" i="13"/>
  <c r="CG49" i="13"/>
  <c r="CG48" i="13"/>
  <c r="CG47" i="13"/>
  <c r="CG46" i="13"/>
  <c r="CG45" i="13"/>
  <c r="CG44" i="13"/>
  <c r="CG43" i="13"/>
  <c r="CG42" i="13"/>
  <c r="CG41" i="13"/>
  <c r="CG40" i="13"/>
  <c r="CG39" i="13"/>
  <c r="CG37" i="13"/>
  <c r="CG36" i="13"/>
  <c r="CG35" i="13"/>
  <c r="CG34" i="13"/>
  <c r="CG33" i="13"/>
  <c r="CG32" i="13"/>
  <c r="CG31" i="13"/>
  <c r="CG30" i="13"/>
  <c r="CG29" i="13"/>
  <c r="CG28" i="13"/>
  <c r="CG26" i="13"/>
  <c r="CG24" i="13"/>
  <c r="CG23" i="13"/>
  <c r="CG22" i="13"/>
  <c r="CG20" i="13"/>
  <c r="CG18" i="13"/>
  <c r="CG16" i="13"/>
  <c r="CG15" i="13"/>
  <c r="CG13" i="13"/>
  <c r="CG11" i="13"/>
  <c r="CG9" i="13"/>
  <c r="CG7" i="13"/>
  <c r="CB88" i="13"/>
  <c r="CD84" i="13"/>
  <c r="CD83" i="13"/>
  <c r="CD82" i="13"/>
  <c r="CD81" i="13"/>
  <c r="CD80" i="13"/>
  <c r="CD79" i="13"/>
  <c r="CD78" i="13"/>
  <c r="CD77" i="13"/>
  <c r="CD76" i="13"/>
  <c r="CD75" i="13"/>
  <c r="CD74" i="13"/>
  <c r="CD73" i="13"/>
  <c r="CD72" i="13"/>
  <c r="CD71" i="13"/>
  <c r="CD70" i="13"/>
  <c r="CD69" i="13"/>
  <c r="CD68" i="13"/>
  <c r="CD67" i="13"/>
  <c r="CD66" i="13"/>
  <c r="CD65" i="13"/>
  <c r="CD64" i="13"/>
  <c r="CD63" i="13"/>
  <c r="CD62" i="13"/>
  <c r="CD61" i="13"/>
  <c r="CD60" i="13"/>
  <c r="CD59" i="13"/>
  <c r="CD58" i="13"/>
  <c r="CD57" i="13"/>
  <c r="CD56" i="13"/>
  <c r="CD55" i="13"/>
  <c r="CD54" i="13"/>
  <c r="CD53" i="13"/>
  <c r="CD52" i="13"/>
  <c r="CD51" i="13"/>
  <c r="CD50" i="13"/>
  <c r="CD49" i="13"/>
  <c r="CD48" i="13"/>
  <c r="CD47" i="13"/>
  <c r="CD46" i="13"/>
  <c r="CD45" i="13"/>
  <c r="CD44" i="13"/>
  <c r="CD43" i="13"/>
  <c r="CD42" i="13"/>
  <c r="CD41" i="13"/>
  <c r="CD40" i="13"/>
  <c r="CD39" i="13"/>
  <c r="CD37" i="13"/>
  <c r="CD36" i="13"/>
  <c r="CD35" i="13"/>
  <c r="CD34" i="13"/>
  <c r="CD33" i="13"/>
  <c r="CD32" i="13"/>
  <c r="CD31" i="13"/>
  <c r="CD30" i="13"/>
  <c r="CD29" i="13"/>
  <c r="CD28" i="13"/>
  <c r="CD26" i="13"/>
  <c r="CD24" i="13"/>
  <c r="CD23" i="13"/>
  <c r="CD22" i="13"/>
  <c r="CD20" i="13"/>
  <c r="CD18" i="13"/>
  <c r="CD16" i="13"/>
  <c r="CD15" i="13"/>
  <c r="CD13" i="13"/>
  <c r="CD11" i="13"/>
  <c r="CD9" i="13"/>
  <c r="CD7" i="13"/>
  <c r="BZ84" i="13"/>
  <c r="BY84" i="13"/>
  <c r="BZ83" i="13"/>
  <c r="BY83" i="13"/>
  <c r="BZ82" i="13"/>
  <c r="BY82" i="13"/>
  <c r="BZ81" i="13"/>
  <c r="BY81" i="13"/>
  <c r="BZ80" i="13"/>
  <c r="BY80" i="13"/>
  <c r="BZ79" i="13"/>
  <c r="BY79" i="13"/>
  <c r="BZ78" i="13"/>
  <c r="BY78" i="13"/>
  <c r="BZ77" i="13"/>
  <c r="BY77" i="13"/>
  <c r="BZ76" i="13"/>
  <c r="BY76" i="13"/>
  <c r="BZ75" i="13"/>
  <c r="BY75" i="13"/>
  <c r="BZ74" i="13"/>
  <c r="BY74" i="13"/>
  <c r="BZ73" i="13"/>
  <c r="BY73" i="13"/>
  <c r="BZ72" i="13"/>
  <c r="BZ71" i="13"/>
  <c r="BY71" i="13"/>
  <c r="BZ70" i="13"/>
  <c r="BY70" i="13"/>
  <c r="BZ69" i="13"/>
  <c r="BY69" i="13"/>
  <c r="BZ68" i="13"/>
  <c r="BY68" i="13"/>
  <c r="BZ67" i="13"/>
  <c r="BY67" i="13"/>
  <c r="BZ66" i="13"/>
  <c r="BY66" i="13"/>
  <c r="BZ65" i="13"/>
  <c r="BY65" i="13"/>
  <c r="BZ64" i="13"/>
  <c r="BY64" i="13"/>
  <c r="BZ63" i="13"/>
  <c r="BY63" i="13"/>
  <c r="BZ62" i="13"/>
  <c r="BY62" i="13"/>
  <c r="BZ61" i="13"/>
  <c r="BY61" i="13"/>
  <c r="BZ60" i="13"/>
  <c r="CA60" i="13" s="1"/>
  <c r="BY60" i="13"/>
  <c r="BZ59" i="13"/>
  <c r="BY59" i="13"/>
  <c r="BZ58" i="13"/>
  <c r="CA58" i="13" s="1"/>
  <c r="BY58" i="13"/>
  <c r="BZ57" i="13"/>
  <c r="BY57" i="13"/>
  <c r="BZ56" i="13"/>
  <c r="BY56" i="13"/>
  <c r="BZ55" i="13"/>
  <c r="BY55" i="13"/>
  <c r="BZ54" i="13"/>
  <c r="BY54" i="13"/>
  <c r="BZ53" i="13"/>
  <c r="BY53" i="13"/>
  <c r="BZ52" i="13"/>
  <c r="BY52" i="13"/>
  <c r="BZ51" i="13"/>
  <c r="BY51" i="13"/>
  <c r="BZ50" i="13"/>
  <c r="BY50" i="13"/>
  <c r="BZ49" i="13"/>
  <c r="BY49" i="13"/>
  <c r="BZ48" i="13"/>
  <c r="BY48" i="13"/>
  <c r="BZ47" i="13"/>
  <c r="BY47" i="13"/>
  <c r="BZ46" i="13"/>
  <c r="BY46" i="13"/>
  <c r="BZ45" i="13"/>
  <c r="BY45" i="13"/>
  <c r="BZ44" i="13"/>
  <c r="BY44" i="13"/>
  <c r="BZ43" i="13"/>
  <c r="BY43" i="13"/>
  <c r="BZ42" i="13"/>
  <c r="BY42" i="13"/>
  <c r="BZ41" i="13"/>
  <c r="BY41" i="13"/>
  <c r="BZ40" i="13"/>
  <c r="BY40" i="13"/>
  <c r="BZ39" i="13"/>
  <c r="BY39" i="13"/>
  <c r="BZ37" i="13"/>
  <c r="BY37" i="13"/>
  <c r="BZ36" i="13"/>
  <c r="BY36" i="13"/>
  <c r="BZ35" i="13"/>
  <c r="BY35" i="13"/>
  <c r="BZ34" i="13"/>
  <c r="BY34" i="13"/>
  <c r="BZ33" i="13"/>
  <c r="BY33" i="13"/>
  <c r="BZ32" i="13"/>
  <c r="BY32" i="13"/>
  <c r="BZ31" i="13"/>
  <c r="BY31" i="13"/>
  <c r="BZ30" i="13"/>
  <c r="BY30" i="13"/>
  <c r="BZ29" i="13"/>
  <c r="BY29" i="13"/>
  <c r="BZ28" i="13"/>
  <c r="BY28" i="13"/>
  <c r="BZ26" i="13"/>
  <c r="BY26" i="13"/>
  <c r="BZ24" i="13"/>
  <c r="BY24" i="13"/>
  <c r="BZ23" i="13"/>
  <c r="BY23" i="13"/>
  <c r="BZ22" i="13"/>
  <c r="BY22" i="13"/>
  <c r="BZ20" i="13"/>
  <c r="BY20" i="13"/>
  <c r="BZ18" i="13"/>
  <c r="BY18" i="13"/>
  <c r="BZ16" i="13"/>
  <c r="BY16" i="13"/>
  <c r="BZ15" i="13"/>
  <c r="BY15" i="13"/>
  <c r="BZ13" i="13"/>
  <c r="BY13" i="13"/>
  <c r="BZ11" i="13"/>
  <c r="BY11" i="13"/>
  <c r="BZ9" i="13"/>
  <c r="BY9" i="13"/>
  <c r="BZ7" i="13"/>
  <c r="BY7" i="13"/>
  <c r="BQ84" i="13"/>
  <c r="BQ83" i="13"/>
  <c r="BP83" i="13"/>
  <c r="BQ82" i="13"/>
  <c r="BP82" i="13"/>
  <c r="BQ81" i="13"/>
  <c r="BP81" i="13"/>
  <c r="BQ80" i="13"/>
  <c r="BP80" i="13"/>
  <c r="BQ79" i="13"/>
  <c r="BP79" i="13"/>
  <c r="BQ78" i="13"/>
  <c r="BP78" i="13"/>
  <c r="BQ77" i="13"/>
  <c r="BP77" i="13"/>
  <c r="BQ76" i="13"/>
  <c r="BP76" i="13"/>
  <c r="BQ75" i="13"/>
  <c r="BP75" i="13"/>
  <c r="BQ74" i="13"/>
  <c r="BP74" i="13"/>
  <c r="BQ73" i="13"/>
  <c r="BP73" i="13"/>
  <c r="BQ72" i="13"/>
  <c r="BP72" i="13"/>
  <c r="BQ71" i="13"/>
  <c r="BP71" i="13"/>
  <c r="BQ70" i="13"/>
  <c r="BP70" i="13"/>
  <c r="BQ69" i="13"/>
  <c r="BP69" i="13"/>
  <c r="BQ68" i="13"/>
  <c r="BP68" i="13"/>
  <c r="BQ67" i="13"/>
  <c r="BP67" i="13"/>
  <c r="BQ66" i="13"/>
  <c r="BP66" i="13"/>
  <c r="BQ65" i="13"/>
  <c r="BP65" i="13"/>
  <c r="BQ64" i="13"/>
  <c r="BP64" i="13"/>
  <c r="BQ63" i="13"/>
  <c r="BP63" i="13"/>
  <c r="BQ62" i="13"/>
  <c r="BP62" i="13"/>
  <c r="BQ61" i="13"/>
  <c r="BP61" i="13"/>
  <c r="BQ60" i="13"/>
  <c r="BP60" i="13"/>
  <c r="BQ59" i="13"/>
  <c r="BP59" i="13"/>
  <c r="BQ58" i="13"/>
  <c r="BP58" i="13"/>
  <c r="BQ57" i="13"/>
  <c r="BP57" i="13"/>
  <c r="BQ56" i="13"/>
  <c r="BP56" i="13"/>
  <c r="BQ55" i="13"/>
  <c r="BP55" i="13"/>
  <c r="BQ54" i="13"/>
  <c r="BP54" i="13"/>
  <c r="BQ53" i="13"/>
  <c r="BP53" i="13"/>
  <c r="BQ52" i="13"/>
  <c r="BP52" i="13"/>
  <c r="BQ51" i="13"/>
  <c r="BP51" i="13"/>
  <c r="BQ50" i="13"/>
  <c r="BP50" i="13"/>
  <c r="BQ49" i="13"/>
  <c r="BP49" i="13"/>
  <c r="BQ48" i="13"/>
  <c r="BP48" i="13"/>
  <c r="BQ47" i="13"/>
  <c r="BP47" i="13"/>
  <c r="BQ46" i="13"/>
  <c r="BP46" i="13"/>
  <c r="BQ45" i="13"/>
  <c r="BP45" i="13"/>
  <c r="BQ44" i="13"/>
  <c r="BP44" i="13"/>
  <c r="BQ43" i="13"/>
  <c r="BP43" i="13"/>
  <c r="BQ42" i="13"/>
  <c r="BP42" i="13"/>
  <c r="BQ41" i="13"/>
  <c r="BP41" i="13"/>
  <c r="BQ40" i="13"/>
  <c r="BP40" i="13"/>
  <c r="BQ39" i="13"/>
  <c r="BP39" i="13"/>
  <c r="BQ37" i="13"/>
  <c r="BP37" i="13"/>
  <c r="BQ36" i="13"/>
  <c r="BP36" i="13"/>
  <c r="BQ35" i="13"/>
  <c r="BP35" i="13"/>
  <c r="BQ34" i="13"/>
  <c r="BP34" i="13"/>
  <c r="BQ33" i="13"/>
  <c r="BP33" i="13"/>
  <c r="BQ32" i="13"/>
  <c r="BP32" i="13"/>
  <c r="BQ31" i="13"/>
  <c r="BP31" i="13"/>
  <c r="BQ30" i="13"/>
  <c r="BP30" i="13"/>
  <c r="BQ29" i="13"/>
  <c r="BP29" i="13"/>
  <c r="BQ28" i="13"/>
  <c r="BP28" i="13"/>
  <c r="BQ26" i="13"/>
  <c r="BP26" i="13"/>
  <c r="BQ24" i="13"/>
  <c r="BP24" i="13"/>
  <c r="BQ23" i="13"/>
  <c r="BP23" i="13"/>
  <c r="BQ22" i="13"/>
  <c r="BP22" i="13"/>
  <c r="BQ20" i="13"/>
  <c r="BP20" i="13"/>
  <c r="BQ18" i="13"/>
  <c r="BP18" i="13"/>
  <c r="BQ16" i="13"/>
  <c r="BP16" i="13"/>
  <c r="BQ15" i="13"/>
  <c r="BP15" i="13"/>
  <c r="BQ13" i="13"/>
  <c r="BP13" i="13"/>
  <c r="BQ11" i="13"/>
  <c r="BP11" i="13"/>
  <c r="BQ9" i="13"/>
  <c r="BP9" i="13"/>
  <c r="BQ7" i="13"/>
  <c r="BP7" i="13"/>
  <c r="BH40" i="13"/>
  <c r="BH41" i="13"/>
  <c r="BH42" i="13"/>
  <c r="BH43" i="13"/>
  <c r="BH44" i="13"/>
  <c r="BH45" i="13"/>
  <c r="BH46" i="13"/>
  <c r="BH47" i="13"/>
  <c r="BH48" i="13"/>
  <c r="BH49" i="13"/>
  <c r="BH50" i="13"/>
  <c r="BH51" i="13"/>
  <c r="BH52" i="13"/>
  <c r="BH53" i="13"/>
  <c r="BH54" i="13"/>
  <c r="BH55" i="13"/>
  <c r="BH56" i="13"/>
  <c r="BH57" i="13"/>
  <c r="BH58" i="13"/>
  <c r="BH59" i="13"/>
  <c r="BH60" i="13"/>
  <c r="BH61" i="13"/>
  <c r="BH62" i="13"/>
  <c r="BH63" i="13"/>
  <c r="BH64" i="13"/>
  <c r="BH65" i="13"/>
  <c r="BH66" i="13"/>
  <c r="BH67" i="13"/>
  <c r="BH68" i="13"/>
  <c r="BH69" i="13"/>
  <c r="BH70" i="13"/>
  <c r="BH71" i="13"/>
  <c r="BH72" i="13"/>
  <c r="BH73" i="13"/>
  <c r="BH74" i="13"/>
  <c r="BH75" i="13"/>
  <c r="BH76" i="13"/>
  <c r="BH77" i="13"/>
  <c r="BH78" i="13"/>
  <c r="BH79" i="13"/>
  <c r="BH80" i="13"/>
  <c r="BH81" i="13"/>
  <c r="BH82" i="13"/>
  <c r="BH83" i="13"/>
  <c r="BH84" i="13"/>
  <c r="BG40" i="13"/>
  <c r="BG41" i="13"/>
  <c r="BG42" i="13"/>
  <c r="BG43" i="13"/>
  <c r="BG44" i="13"/>
  <c r="BG45" i="13"/>
  <c r="BG46" i="13"/>
  <c r="BG47" i="13"/>
  <c r="BG48" i="13"/>
  <c r="BG49" i="13"/>
  <c r="BG50" i="13"/>
  <c r="BG51" i="13"/>
  <c r="BG52" i="13"/>
  <c r="BG53" i="13"/>
  <c r="BG54" i="13"/>
  <c r="BG55" i="13"/>
  <c r="BG56" i="13"/>
  <c r="BG57" i="13"/>
  <c r="BG58" i="13"/>
  <c r="BG59" i="13"/>
  <c r="BG60" i="13"/>
  <c r="BG61" i="13"/>
  <c r="BG62" i="13"/>
  <c r="BG63" i="13"/>
  <c r="BG64" i="13"/>
  <c r="BG65" i="13"/>
  <c r="BG66" i="13"/>
  <c r="BG67" i="13"/>
  <c r="BG68" i="13"/>
  <c r="BG69" i="13"/>
  <c r="BG70" i="13"/>
  <c r="BG71" i="13"/>
  <c r="BG72" i="13"/>
  <c r="BG73" i="13"/>
  <c r="BG74" i="13"/>
  <c r="BG75" i="13"/>
  <c r="BG76" i="13"/>
  <c r="BG77" i="13"/>
  <c r="BG78" i="13"/>
  <c r="BG79" i="13"/>
  <c r="BG80" i="13"/>
  <c r="BG81" i="13"/>
  <c r="BG82" i="13"/>
  <c r="BG83" i="13"/>
  <c r="BG84" i="13"/>
  <c r="BH39" i="13"/>
  <c r="BG39" i="13"/>
  <c r="BH37" i="13"/>
  <c r="BG37" i="13"/>
  <c r="BH29" i="13"/>
  <c r="BH30" i="13"/>
  <c r="BH31" i="13"/>
  <c r="BH33" i="13"/>
  <c r="BH34" i="13"/>
  <c r="BH35" i="13"/>
  <c r="BH36" i="13"/>
  <c r="BG29" i="13"/>
  <c r="BG30" i="13"/>
  <c r="BG31" i="13"/>
  <c r="BG33" i="13"/>
  <c r="BG34" i="13"/>
  <c r="BG35" i="13"/>
  <c r="BG36" i="13"/>
  <c r="BH28" i="13"/>
  <c r="BG28" i="13"/>
  <c r="BH26" i="13"/>
  <c r="BG26" i="13"/>
  <c r="BH24" i="13"/>
  <c r="BG24" i="13"/>
  <c r="BH23" i="13"/>
  <c r="BG23" i="13"/>
  <c r="BH22" i="13"/>
  <c r="BG22" i="13"/>
  <c r="BH20" i="13"/>
  <c r="BG20" i="13"/>
  <c r="BH16" i="13"/>
  <c r="BG16" i="13"/>
  <c r="BH15" i="13"/>
  <c r="BG15" i="13"/>
  <c r="BH9" i="13"/>
  <c r="BH11" i="13"/>
  <c r="BH13" i="13"/>
  <c r="BG9" i="13"/>
  <c r="BG11" i="13"/>
  <c r="BG13" i="13"/>
  <c r="BH7" i="13"/>
  <c r="BG7" i="13"/>
  <c r="CA71" i="13" l="1"/>
  <c r="BP86" i="13"/>
  <c r="BG86" i="13"/>
  <c r="BZ86" i="13"/>
  <c r="CD86" i="13"/>
  <c r="BQ86" i="13"/>
  <c r="BY86" i="13"/>
  <c r="CJ86" i="13"/>
  <c r="CG86" i="13"/>
  <c r="BH86" i="13"/>
  <c r="BI11" i="13"/>
  <c r="BI30" i="13"/>
  <c r="BI79" i="13"/>
  <c r="BI75" i="13"/>
  <c r="BI73" i="13"/>
  <c r="BI69" i="13"/>
  <c r="BI61" i="13"/>
  <c r="BR78" i="13"/>
  <c r="BI58" i="13"/>
  <c r="BI35" i="13"/>
  <c r="BI33" i="13"/>
  <c r="CA81" i="13"/>
  <c r="BR83" i="13"/>
  <c r="BI83" i="13"/>
  <c r="BI81" i="13"/>
  <c r="BR80" i="13"/>
  <c r="CA79" i="13"/>
  <c r="CA77" i="13"/>
  <c r="BI77" i="13"/>
  <c r="BR76" i="13"/>
  <c r="CA75" i="13"/>
  <c r="BR74" i="13"/>
  <c r="CA73" i="13"/>
  <c r="BI71" i="13"/>
  <c r="BR72" i="13"/>
  <c r="BR70" i="13"/>
  <c r="CA69" i="13"/>
  <c r="BR64" i="13"/>
  <c r="CA63" i="13"/>
  <c r="BI63" i="13"/>
  <c r="BR61" i="13"/>
  <c r="BI60" i="13"/>
  <c r="BR59" i="13"/>
  <c r="BI59" i="13"/>
  <c r="BR41" i="13"/>
  <c r="BI41" i="13"/>
  <c r="BI67" i="13"/>
  <c r="BI65" i="13"/>
  <c r="BR66" i="13"/>
  <c r="BR68" i="13"/>
  <c r="CA65" i="13"/>
  <c r="CA67" i="13"/>
  <c r="BI57" i="13"/>
  <c r="BI55" i="13"/>
  <c r="BI53" i="13"/>
  <c r="BI51" i="13"/>
  <c r="BI49" i="13"/>
  <c r="BI47" i="13"/>
  <c r="BI45" i="13"/>
  <c r="BI43" i="13"/>
  <c r="BI7" i="13"/>
  <c r="BI13" i="13"/>
  <c r="BI9" i="13"/>
  <c r="BI15" i="13"/>
  <c r="BI16" i="13"/>
  <c r="BI20" i="13"/>
  <c r="BI22" i="13"/>
  <c r="BI23" i="13"/>
  <c r="BI24" i="13"/>
  <c r="BI26" i="13"/>
  <c r="BI28" i="13"/>
  <c r="BI36" i="13"/>
  <c r="BI34" i="13"/>
  <c r="BI31" i="13"/>
  <c r="BI29" i="13"/>
  <c r="BI37" i="13"/>
  <c r="BI39" i="13"/>
  <c r="BI84" i="13"/>
  <c r="BI82" i="13"/>
  <c r="BI80" i="13"/>
  <c r="BI78" i="13"/>
  <c r="BI76" i="13"/>
  <c r="BI74" i="13"/>
  <c r="BI72" i="13"/>
  <c r="BI70" i="13"/>
  <c r="BI68" i="13"/>
  <c r="BI66" i="13"/>
  <c r="BI64" i="13"/>
  <c r="BI62" i="13"/>
  <c r="BI56" i="13"/>
  <c r="BI54" i="13"/>
  <c r="BI52" i="13"/>
  <c r="BI50" i="13"/>
  <c r="BI48" i="13"/>
  <c r="BI46" i="13"/>
  <c r="BI44" i="13"/>
  <c r="BI42" i="13"/>
  <c r="BI40" i="13"/>
  <c r="BR9" i="13"/>
  <c r="BR11" i="13"/>
  <c r="BR13" i="13"/>
  <c r="BR15" i="13"/>
  <c r="BR16" i="13"/>
  <c r="BR18" i="13"/>
  <c r="BR20" i="13"/>
  <c r="BR22" i="13"/>
  <c r="BR23" i="13"/>
  <c r="BR24" i="13"/>
  <c r="BR26" i="13"/>
  <c r="BR28" i="13"/>
  <c r="BR29" i="13"/>
  <c r="BR30" i="13"/>
  <c r="BR31" i="13"/>
  <c r="BR32" i="13"/>
  <c r="BR33" i="13"/>
  <c r="BR34" i="13"/>
  <c r="BR35" i="13"/>
  <c r="BR36" i="13"/>
  <c r="BR37" i="13"/>
  <c r="BR39" i="13"/>
  <c r="BR40" i="13"/>
  <c r="BR42" i="13"/>
  <c r="BR43" i="13"/>
  <c r="BR44" i="13"/>
  <c r="BR45" i="13"/>
  <c r="BR46" i="13"/>
  <c r="BR47" i="13"/>
  <c r="BR48" i="13"/>
  <c r="BR49" i="13"/>
  <c r="BR50" i="13"/>
  <c r="BR51" i="13"/>
  <c r="BR52" i="13"/>
  <c r="BR53" i="13"/>
  <c r="BR58" i="13"/>
  <c r="BR60" i="13"/>
  <c r="BR63" i="13"/>
  <c r="BR69" i="13"/>
  <c r="BR71" i="13"/>
  <c r="BR73" i="13"/>
  <c r="BR75" i="13"/>
  <c r="BR77" i="13"/>
  <c r="BR79" i="13"/>
  <c r="BR81" i="13"/>
  <c r="CA41" i="13"/>
  <c r="CA59" i="13"/>
  <c r="CA61" i="13"/>
  <c r="CA64" i="13"/>
  <c r="CA70" i="13"/>
  <c r="CA72" i="13"/>
  <c r="CA74" i="13"/>
  <c r="CA76" i="13"/>
  <c r="CA78" i="13"/>
  <c r="CA80" i="13"/>
  <c r="CA83" i="13"/>
  <c r="BR54" i="13"/>
  <c r="BR55" i="13"/>
  <c r="BR56" i="13"/>
  <c r="BR57" i="13"/>
  <c r="BR62" i="13"/>
  <c r="BR65" i="13"/>
  <c r="BR67" i="13"/>
  <c r="BR82" i="13"/>
  <c r="BR84" i="13"/>
  <c r="CA9" i="13"/>
  <c r="CA11" i="13"/>
  <c r="CA13" i="13"/>
  <c r="CA15" i="13"/>
  <c r="CA16" i="13"/>
  <c r="CA18" i="13"/>
  <c r="CA20" i="13"/>
  <c r="CA22" i="13"/>
  <c r="CA23" i="13"/>
  <c r="CA24" i="13"/>
  <c r="CA26" i="13"/>
  <c r="CA28" i="13"/>
  <c r="CA29" i="13"/>
  <c r="CA30" i="13"/>
  <c r="CA31" i="13"/>
  <c r="CA32" i="13"/>
  <c r="CA33" i="13"/>
  <c r="CA34" i="13"/>
  <c r="CA35" i="13"/>
  <c r="CA36" i="13"/>
  <c r="CA37" i="13"/>
  <c r="CA39" i="13"/>
  <c r="CA40" i="13"/>
  <c r="CA42" i="13"/>
  <c r="CA43" i="13"/>
  <c r="CA44" i="13"/>
  <c r="CA45" i="13"/>
  <c r="CA46" i="13"/>
  <c r="CA47" i="13"/>
  <c r="CA48" i="13"/>
  <c r="CA49" i="13"/>
  <c r="CA50" i="13"/>
  <c r="CA51" i="13"/>
  <c r="CA52" i="13"/>
  <c r="CA53" i="13"/>
  <c r="CA54" i="13"/>
  <c r="CA55" i="13"/>
  <c r="CA56" i="13"/>
  <c r="CA57" i="13"/>
  <c r="CA62" i="13"/>
  <c r="CA66" i="13"/>
  <c r="CA68" i="13"/>
  <c r="CA82" i="13"/>
  <c r="CA84" i="13"/>
  <c r="BR7" i="13"/>
  <c r="CA7" i="13"/>
  <c r="BI32" i="13"/>
  <c r="CH87" i="13"/>
  <c r="CB87" i="13"/>
  <c r="CE87" i="13"/>
  <c r="CA86" i="13" l="1"/>
  <c r="BR86" i="13"/>
  <c r="BI86" i="13"/>
  <c r="B109" i="13"/>
  <c r="W75" i="13" l="1"/>
  <c r="H69" i="13" l="1"/>
  <c r="K69" i="13"/>
  <c r="Q69" i="13"/>
  <c r="AF58" i="13" l="1"/>
  <c r="H58" i="13" l="1"/>
  <c r="K58" i="13"/>
  <c r="Q58" i="13"/>
  <c r="H33" i="13"/>
  <c r="K33" i="13"/>
  <c r="N33" i="13"/>
  <c r="Q33" i="13"/>
  <c r="H34" i="13"/>
  <c r="K34" i="13"/>
  <c r="N34" i="13"/>
  <c r="Q34" i="13"/>
  <c r="H35" i="13"/>
  <c r="K35" i="13"/>
  <c r="N35" i="13"/>
  <c r="Q35" i="13"/>
  <c r="H36" i="13"/>
  <c r="K36" i="13"/>
  <c r="N36" i="13"/>
  <c r="Q36" i="13"/>
  <c r="H37" i="13"/>
  <c r="K37" i="13"/>
  <c r="N37" i="13"/>
  <c r="Q37" i="13"/>
  <c r="H39" i="13"/>
  <c r="K39" i="13"/>
  <c r="N39" i="13"/>
  <c r="Q39" i="13"/>
  <c r="H40" i="13"/>
  <c r="K40" i="13"/>
  <c r="N40" i="13"/>
  <c r="Q40" i="13"/>
  <c r="AV62" i="13" l="1"/>
  <c r="AU62" i="13"/>
  <c r="AS62" i="13"/>
  <c r="AR62" i="13"/>
  <c r="AT62" i="13" l="1"/>
  <c r="AP35" i="13"/>
  <c r="AV35" i="13"/>
  <c r="AU35" i="13"/>
  <c r="AS35" i="13"/>
  <c r="AR35" i="13"/>
  <c r="AS37" i="13"/>
  <c r="AR37" i="13"/>
  <c r="AW62" i="13"/>
  <c r="AT35" i="13" l="1"/>
  <c r="AT37" i="13"/>
  <c r="AW35" i="13"/>
  <c r="AQ37" i="13" l="1"/>
  <c r="AP37" i="13"/>
  <c r="AQ62" i="13" l="1"/>
  <c r="AP62" i="13"/>
  <c r="AQ84" i="13"/>
  <c r="AP84" i="13"/>
  <c r="AQ80" i="13"/>
  <c r="AQ81" i="13"/>
  <c r="AQ82" i="13"/>
  <c r="AQ83" i="13"/>
  <c r="AP80" i="13"/>
  <c r="AP81" i="13"/>
  <c r="AP82" i="13"/>
  <c r="AP83" i="13"/>
  <c r="AQ40" i="13"/>
  <c r="AQ41" i="13"/>
  <c r="AQ42" i="13"/>
  <c r="AQ43" i="13"/>
  <c r="AQ44" i="13"/>
  <c r="AQ45" i="13"/>
  <c r="AQ46" i="13"/>
  <c r="AQ47" i="13"/>
  <c r="AQ48" i="13"/>
  <c r="AQ49" i="13"/>
  <c r="AQ50" i="13"/>
  <c r="AQ51" i="13"/>
  <c r="AQ52" i="13"/>
  <c r="AQ53" i="13"/>
  <c r="AQ54" i="13"/>
  <c r="AQ55" i="13"/>
  <c r="AQ56" i="13"/>
  <c r="AQ57" i="13"/>
  <c r="AQ58" i="13"/>
  <c r="AQ59" i="13"/>
  <c r="AQ60" i="13"/>
  <c r="AQ61" i="13"/>
  <c r="AQ63" i="13"/>
  <c r="AQ64" i="13"/>
  <c r="AQ65" i="13"/>
  <c r="AQ66" i="13"/>
  <c r="AQ67" i="13"/>
  <c r="AQ68" i="13"/>
  <c r="AQ69" i="13"/>
  <c r="AQ70" i="13"/>
  <c r="AQ71" i="13"/>
  <c r="AQ72" i="13"/>
  <c r="AQ73" i="13"/>
  <c r="AQ74" i="13"/>
  <c r="AQ75" i="13"/>
  <c r="AQ76" i="13"/>
  <c r="AQ77" i="13"/>
  <c r="AQ78" i="13"/>
  <c r="AQ79" i="13"/>
  <c r="AP40" i="13"/>
  <c r="AP41" i="13"/>
  <c r="AP42" i="13"/>
  <c r="AP43" i="13"/>
  <c r="AP44" i="13"/>
  <c r="AP45" i="13"/>
  <c r="AP46" i="13"/>
  <c r="AP47" i="13"/>
  <c r="AP48" i="13"/>
  <c r="AP49" i="13"/>
  <c r="AP50" i="13"/>
  <c r="AP51" i="13"/>
  <c r="AP52" i="13"/>
  <c r="AP53" i="13"/>
  <c r="AP54" i="13"/>
  <c r="AP55" i="13"/>
  <c r="AP56" i="13"/>
  <c r="AP57" i="13"/>
  <c r="AP58" i="13"/>
  <c r="AP59" i="13"/>
  <c r="AP60" i="13"/>
  <c r="AP61" i="13"/>
  <c r="AP63" i="13"/>
  <c r="AP64" i="13"/>
  <c r="AP65" i="13"/>
  <c r="AP66" i="13"/>
  <c r="AP67" i="13"/>
  <c r="AP68" i="13"/>
  <c r="AP69" i="13"/>
  <c r="AP70" i="13"/>
  <c r="AP71" i="13"/>
  <c r="AP72" i="13"/>
  <c r="AP73" i="13"/>
  <c r="AP74" i="13"/>
  <c r="AP75" i="13"/>
  <c r="AP76" i="13"/>
  <c r="AP77" i="13"/>
  <c r="AP78" i="13"/>
  <c r="AP79" i="13"/>
  <c r="AQ39" i="13"/>
  <c r="AP39" i="13"/>
  <c r="AQ33" i="13"/>
  <c r="AQ34" i="13"/>
  <c r="AQ35" i="13"/>
  <c r="AQ36" i="13"/>
  <c r="AQ28" i="13"/>
  <c r="AQ29" i="13"/>
  <c r="AQ30" i="13"/>
  <c r="AQ31" i="13"/>
  <c r="AQ32" i="13"/>
  <c r="AP33" i="13"/>
  <c r="AP34" i="13"/>
  <c r="AP36" i="13"/>
  <c r="AP28" i="13"/>
  <c r="AP29" i="13"/>
  <c r="AP30" i="13"/>
  <c r="AP31" i="13"/>
  <c r="AP32" i="13"/>
  <c r="AV37" i="13"/>
  <c r="AY37" i="13"/>
  <c r="AZ37" i="13"/>
  <c r="D93" i="13" l="1"/>
  <c r="C93" i="13"/>
  <c r="C103" i="13"/>
  <c r="D103" i="13"/>
  <c r="A103" i="13" l="1"/>
  <c r="E103" i="13"/>
  <c r="A93" i="13"/>
  <c r="E93" i="13"/>
  <c r="AY40" i="13"/>
  <c r="AY41" i="13"/>
  <c r="AY42" i="13"/>
  <c r="AY43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Y73" i="13"/>
  <c r="AY74" i="13"/>
  <c r="AY75" i="13"/>
  <c r="AY76" i="13"/>
  <c r="AY77" i="13"/>
  <c r="AY78" i="13"/>
  <c r="AY79" i="13"/>
  <c r="AY80" i="13"/>
  <c r="AY81" i="13"/>
  <c r="AY82" i="13"/>
  <c r="AY83" i="13"/>
  <c r="AY84" i="13"/>
  <c r="AY39" i="13"/>
  <c r="H87" i="13" l="1"/>
  <c r="S89" i="13"/>
  <c r="AY29" i="13"/>
  <c r="AY30" i="13"/>
  <c r="AY31" i="13"/>
  <c r="AY32" i="13"/>
  <c r="AY33" i="13"/>
  <c r="AY34" i="13"/>
  <c r="AY35" i="13"/>
  <c r="AY36" i="13"/>
  <c r="AY28" i="13"/>
  <c r="AY26" i="13"/>
  <c r="AY24" i="13"/>
  <c r="AY23" i="13"/>
  <c r="AY22" i="13"/>
  <c r="AY18" i="13"/>
  <c r="AY20" i="13"/>
  <c r="AY16" i="13"/>
  <c r="AY15" i="13"/>
  <c r="AY9" i="13"/>
  <c r="AY11" i="13"/>
  <c r="AY13" i="13"/>
  <c r="AY7" i="13"/>
  <c r="AX40" i="13"/>
  <c r="AZ40" i="13" s="1"/>
  <c r="AX41" i="13"/>
  <c r="AZ41" i="13" s="1"/>
  <c r="AX42" i="13"/>
  <c r="AZ42" i="13" s="1"/>
  <c r="AX43" i="13"/>
  <c r="AZ43" i="13" s="1"/>
  <c r="AX44" i="13"/>
  <c r="AZ44" i="13" s="1"/>
  <c r="AX45" i="13"/>
  <c r="AZ45" i="13" s="1"/>
  <c r="AX46" i="13"/>
  <c r="AZ46" i="13" s="1"/>
  <c r="AX47" i="13"/>
  <c r="AZ47" i="13" s="1"/>
  <c r="AX48" i="13"/>
  <c r="AZ48" i="13" s="1"/>
  <c r="AX49" i="13"/>
  <c r="AZ49" i="13" s="1"/>
  <c r="AX50" i="13"/>
  <c r="AZ50" i="13" s="1"/>
  <c r="AX51" i="13"/>
  <c r="AZ51" i="13" s="1"/>
  <c r="AX52" i="13"/>
  <c r="AZ52" i="13" s="1"/>
  <c r="AX53" i="13"/>
  <c r="AZ53" i="13" s="1"/>
  <c r="AX54" i="13"/>
  <c r="AZ54" i="13" s="1"/>
  <c r="AX55" i="13"/>
  <c r="AZ55" i="13" s="1"/>
  <c r="AX56" i="13"/>
  <c r="AZ56" i="13" s="1"/>
  <c r="AX57" i="13"/>
  <c r="AZ57" i="13" s="1"/>
  <c r="AX58" i="13"/>
  <c r="AZ58" i="13" s="1"/>
  <c r="AX59" i="13"/>
  <c r="AZ59" i="13" s="1"/>
  <c r="AX60" i="13"/>
  <c r="AZ60" i="13" s="1"/>
  <c r="AX61" i="13"/>
  <c r="AZ61" i="13" s="1"/>
  <c r="AX62" i="13"/>
  <c r="AZ62" i="13" s="1"/>
  <c r="AX63" i="13"/>
  <c r="AZ63" i="13" s="1"/>
  <c r="AX64" i="13"/>
  <c r="AZ64" i="13" s="1"/>
  <c r="AX65" i="13"/>
  <c r="AZ65" i="13" s="1"/>
  <c r="AX66" i="13"/>
  <c r="AZ66" i="13" s="1"/>
  <c r="AX67" i="13"/>
  <c r="AZ67" i="13" s="1"/>
  <c r="AX68" i="13"/>
  <c r="AZ68" i="13" s="1"/>
  <c r="AX69" i="13"/>
  <c r="AZ69" i="13" s="1"/>
  <c r="AX70" i="13"/>
  <c r="AZ70" i="13" s="1"/>
  <c r="AX71" i="13"/>
  <c r="AZ71" i="13" s="1"/>
  <c r="AX72" i="13"/>
  <c r="AZ72" i="13" s="1"/>
  <c r="AX73" i="13"/>
  <c r="AZ73" i="13" s="1"/>
  <c r="AX74" i="13"/>
  <c r="AZ74" i="13" s="1"/>
  <c r="AX75" i="13"/>
  <c r="AZ75" i="13" s="1"/>
  <c r="AX76" i="13"/>
  <c r="AZ76" i="13" s="1"/>
  <c r="AX77" i="13"/>
  <c r="AZ77" i="13" s="1"/>
  <c r="AX78" i="13"/>
  <c r="AZ78" i="13" s="1"/>
  <c r="AX79" i="13"/>
  <c r="AZ79" i="13" s="1"/>
  <c r="AX80" i="13"/>
  <c r="AZ80" i="13" s="1"/>
  <c r="AX81" i="13"/>
  <c r="AZ81" i="13" s="1"/>
  <c r="AX82" i="13"/>
  <c r="AZ82" i="13" s="1"/>
  <c r="AX83" i="13"/>
  <c r="AZ83" i="13" s="1"/>
  <c r="AX84" i="13"/>
  <c r="AZ84" i="13" s="1"/>
  <c r="AX39" i="13"/>
  <c r="AZ39" i="13" s="1"/>
  <c r="AX29" i="13"/>
  <c r="AX30" i="13"/>
  <c r="AX31" i="13"/>
  <c r="AX32" i="13"/>
  <c r="AX33" i="13"/>
  <c r="AX34" i="13"/>
  <c r="AX35" i="13"/>
  <c r="AX36" i="13"/>
  <c r="AX28" i="13"/>
  <c r="AX26" i="13"/>
  <c r="AX24" i="13"/>
  <c r="AX23" i="13"/>
  <c r="AX22" i="13"/>
  <c r="AX18" i="13"/>
  <c r="AX20" i="13"/>
  <c r="AX16" i="13"/>
  <c r="AX15" i="13"/>
  <c r="AX9" i="13"/>
  <c r="AX11" i="13"/>
  <c r="AX13" i="13"/>
  <c r="AX7" i="13"/>
  <c r="AV40" i="13"/>
  <c r="AV41" i="13"/>
  <c r="AV42" i="13"/>
  <c r="AV43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3" i="13"/>
  <c r="AV64" i="13"/>
  <c r="AV65" i="13"/>
  <c r="AV66" i="13"/>
  <c r="AV67" i="13"/>
  <c r="AV68" i="13"/>
  <c r="AV69" i="13"/>
  <c r="AV70" i="13"/>
  <c r="AV71" i="13"/>
  <c r="AV72" i="13"/>
  <c r="AV73" i="13"/>
  <c r="AV74" i="13"/>
  <c r="AV75" i="13"/>
  <c r="AV76" i="13"/>
  <c r="AV77" i="13"/>
  <c r="AV78" i="13"/>
  <c r="AV79" i="13"/>
  <c r="AV80" i="13"/>
  <c r="AV81" i="13"/>
  <c r="AV82" i="13"/>
  <c r="AV83" i="13"/>
  <c r="AV84" i="13"/>
  <c r="AV39" i="13"/>
  <c r="AU40" i="13"/>
  <c r="AU41" i="13"/>
  <c r="AU42" i="13"/>
  <c r="AU43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3" i="13"/>
  <c r="AU64" i="13"/>
  <c r="AU65" i="13"/>
  <c r="AU66" i="13"/>
  <c r="AU67" i="13"/>
  <c r="AU68" i="13"/>
  <c r="AU69" i="13"/>
  <c r="AU70" i="13"/>
  <c r="AU71" i="13"/>
  <c r="AU72" i="13"/>
  <c r="AU73" i="13"/>
  <c r="AU74" i="13"/>
  <c r="AU75" i="13"/>
  <c r="AU76" i="13"/>
  <c r="AU77" i="13"/>
  <c r="AU78" i="13"/>
  <c r="AU79" i="13"/>
  <c r="AU80" i="13"/>
  <c r="AU81" i="13"/>
  <c r="AU82" i="13"/>
  <c r="AU83" i="13"/>
  <c r="AU84" i="13"/>
  <c r="AU39" i="13"/>
  <c r="AV29" i="13"/>
  <c r="AV30" i="13"/>
  <c r="AV31" i="13"/>
  <c r="AV32" i="13"/>
  <c r="AV33" i="13"/>
  <c r="AV34" i="13"/>
  <c r="AV36" i="13"/>
  <c r="AU29" i="13"/>
  <c r="AU30" i="13"/>
  <c r="AU31" i="13"/>
  <c r="AU32" i="13"/>
  <c r="AU33" i="13"/>
  <c r="AU34" i="13"/>
  <c r="AU36" i="13"/>
  <c r="AV28" i="13"/>
  <c r="AU28" i="13"/>
  <c r="AV26" i="13"/>
  <c r="AU26" i="13"/>
  <c r="AV24" i="13"/>
  <c r="AU24" i="13"/>
  <c r="AV23" i="13"/>
  <c r="AU23" i="13"/>
  <c r="AV22" i="13"/>
  <c r="AU22" i="13"/>
  <c r="AV18" i="13"/>
  <c r="AV20" i="13"/>
  <c r="AU18" i="13"/>
  <c r="AU20" i="13"/>
  <c r="AV16" i="13"/>
  <c r="AU16" i="13"/>
  <c r="AV15" i="13"/>
  <c r="AU15" i="13"/>
  <c r="AV9" i="13"/>
  <c r="AV11" i="13"/>
  <c r="AV13" i="13"/>
  <c r="AU9" i="13"/>
  <c r="AU11" i="13"/>
  <c r="AU13" i="13"/>
  <c r="AV7" i="13"/>
  <c r="AU7" i="13"/>
  <c r="AS40" i="13"/>
  <c r="AS41" i="13"/>
  <c r="AS42" i="13"/>
  <c r="AS43" i="13"/>
  <c r="AS44" i="13"/>
  <c r="AS45" i="13"/>
  <c r="AS46" i="13"/>
  <c r="AS47" i="13"/>
  <c r="AS48" i="13"/>
  <c r="AS49" i="13"/>
  <c r="AS50" i="13"/>
  <c r="AS51" i="13"/>
  <c r="AS52" i="13"/>
  <c r="AS53" i="13"/>
  <c r="AS54" i="13"/>
  <c r="AS55" i="13"/>
  <c r="AS56" i="13"/>
  <c r="AS57" i="13"/>
  <c r="AS58" i="13"/>
  <c r="AS59" i="13"/>
  <c r="AS60" i="13"/>
  <c r="AS61" i="13"/>
  <c r="AS63" i="13"/>
  <c r="AS64" i="13"/>
  <c r="AS65" i="13"/>
  <c r="AS66" i="13"/>
  <c r="AS67" i="13"/>
  <c r="AS68" i="13"/>
  <c r="AS69" i="13"/>
  <c r="AS70" i="13"/>
  <c r="AS71" i="13"/>
  <c r="AS72" i="13"/>
  <c r="AS73" i="13"/>
  <c r="AS74" i="13"/>
  <c r="AS75" i="13"/>
  <c r="AS76" i="13"/>
  <c r="AS77" i="13"/>
  <c r="AS78" i="13"/>
  <c r="AS79" i="13"/>
  <c r="AS80" i="13"/>
  <c r="AS81" i="13"/>
  <c r="AS82" i="13"/>
  <c r="AS83" i="13"/>
  <c r="AS84" i="13"/>
  <c r="AS39" i="13"/>
  <c r="AS29" i="13"/>
  <c r="AS30" i="13"/>
  <c r="AS31" i="13"/>
  <c r="AS32" i="13"/>
  <c r="AS33" i="13"/>
  <c r="AS34" i="13"/>
  <c r="AS36" i="13"/>
  <c r="AS28" i="13"/>
  <c r="AS26" i="13"/>
  <c r="AS24" i="13"/>
  <c r="AS23" i="13"/>
  <c r="AS22" i="13"/>
  <c r="AS18" i="13"/>
  <c r="AS20" i="13"/>
  <c r="AS16" i="13"/>
  <c r="AS15" i="13"/>
  <c r="AS11" i="13"/>
  <c r="AS13" i="13"/>
  <c r="AS9" i="13"/>
  <c r="AS7" i="13"/>
  <c r="AR40" i="13"/>
  <c r="AR41" i="13"/>
  <c r="AR42" i="13"/>
  <c r="AR43" i="13"/>
  <c r="AR44" i="13"/>
  <c r="AR45" i="13"/>
  <c r="AR46" i="13"/>
  <c r="AR47" i="13"/>
  <c r="AR48" i="13"/>
  <c r="AR49" i="13"/>
  <c r="AR50" i="13"/>
  <c r="AR51" i="13"/>
  <c r="AR52" i="13"/>
  <c r="AR53" i="13"/>
  <c r="AR54" i="13"/>
  <c r="AR55" i="13"/>
  <c r="AR56" i="13"/>
  <c r="AR57" i="13"/>
  <c r="AR58" i="13"/>
  <c r="AR59" i="13"/>
  <c r="AR60" i="13"/>
  <c r="AR61" i="13"/>
  <c r="AR63" i="13"/>
  <c r="AR64" i="13"/>
  <c r="AR65" i="13"/>
  <c r="AR66" i="13"/>
  <c r="AR67" i="13"/>
  <c r="AR68" i="13"/>
  <c r="AR69" i="13"/>
  <c r="AR70" i="13"/>
  <c r="AR71" i="13"/>
  <c r="AR72" i="13"/>
  <c r="AR73" i="13"/>
  <c r="AR74" i="13"/>
  <c r="AR75" i="13"/>
  <c r="AR76" i="13"/>
  <c r="AR77" i="13"/>
  <c r="AR78" i="13"/>
  <c r="AR79" i="13"/>
  <c r="AR80" i="13"/>
  <c r="AR81" i="13"/>
  <c r="AR82" i="13"/>
  <c r="AR83" i="13"/>
  <c r="AR84" i="13"/>
  <c r="AR39" i="13"/>
  <c r="AR29" i="13"/>
  <c r="AR30" i="13"/>
  <c r="AR31" i="13"/>
  <c r="AR32" i="13"/>
  <c r="AR33" i="13"/>
  <c r="AR34" i="13"/>
  <c r="AR36" i="13"/>
  <c r="AR28" i="13"/>
  <c r="AR26" i="13"/>
  <c r="AR24" i="13"/>
  <c r="AR23" i="13"/>
  <c r="AR22" i="13"/>
  <c r="AR18" i="13"/>
  <c r="AR20" i="13"/>
  <c r="AR16" i="13"/>
  <c r="AR15" i="13"/>
  <c r="AR9" i="13"/>
  <c r="AR11" i="13"/>
  <c r="AR13" i="13"/>
  <c r="AR7" i="13"/>
  <c r="AQ26" i="13"/>
  <c r="AP26" i="13"/>
  <c r="AQ24" i="13"/>
  <c r="AP24" i="13"/>
  <c r="AQ23" i="13"/>
  <c r="AP23" i="13"/>
  <c r="AQ22" i="13"/>
  <c r="AP22" i="13"/>
  <c r="AQ18" i="13"/>
  <c r="D107" i="13" s="1"/>
  <c r="AQ20" i="13"/>
  <c r="AP18" i="13"/>
  <c r="C107" i="13" s="1"/>
  <c r="A107" i="13" s="1"/>
  <c r="AP20" i="13"/>
  <c r="C97" i="13" s="1"/>
  <c r="AQ16" i="13"/>
  <c r="D101" i="13" s="1"/>
  <c r="AP16" i="13"/>
  <c r="C101" i="13" s="1"/>
  <c r="AQ15" i="13"/>
  <c r="AP15" i="13"/>
  <c r="AQ9" i="13"/>
  <c r="D95" i="13" s="1"/>
  <c r="AQ11" i="13"/>
  <c r="D99" i="13" s="1"/>
  <c r="AQ13" i="13"/>
  <c r="AP9" i="13"/>
  <c r="C95" i="13" s="1"/>
  <c r="AP11" i="13"/>
  <c r="C99" i="13" s="1"/>
  <c r="AP13" i="13"/>
  <c r="AQ7" i="13"/>
  <c r="AP7" i="13"/>
  <c r="AO40" i="13"/>
  <c r="AO41" i="13"/>
  <c r="AO58" i="13"/>
  <c r="AO59" i="13"/>
  <c r="AO60" i="13"/>
  <c r="AO61" i="13"/>
  <c r="AO63" i="13"/>
  <c r="AO64" i="13"/>
  <c r="AO65" i="13"/>
  <c r="AO66" i="13"/>
  <c r="AO67" i="13"/>
  <c r="AO68" i="13"/>
  <c r="AO69" i="13"/>
  <c r="AO70" i="13"/>
  <c r="AO72" i="13"/>
  <c r="AO73" i="13"/>
  <c r="AO74" i="13"/>
  <c r="AO75" i="13"/>
  <c r="AO76" i="13"/>
  <c r="AO77" i="13"/>
  <c r="AO78" i="13"/>
  <c r="AO79" i="13"/>
  <c r="AO80" i="13"/>
  <c r="AO81" i="13"/>
  <c r="AO82" i="13"/>
  <c r="AO83" i="13"/>
  <c r="AO39" i="13"/>
  <c r="AO37" i="13"/>
  <c r="AO29" i="13"/>
  <c r="AO30" i="13"/>
  <c r="AO31" i="13"/>
  <c r="AO32" i="13"/>
  <c r="AO33" i="13"/>
  <c r="AO34" i="13"/>
  <c r="AO35" i="13"/>
  <c r="AO36" i="13"/>
  <c r="AO28" i="13"/>
  <c r="AO24" i="13"/>
  <c r="AO23" i="13"/>
  <c r="AO22" i="13"/>
  <c r="AO16" i="13"/>
  <c r="AO15" i="13"/>
  <c r="AO9" i="13"/>
  <c r="AO11" i="13"/>
  <c r="AO13" i="13"/>
  <c r="AO7" i="13"/>
  <c r="AL40" i="13"/>
  <c r="AL41" i="13"/>
  <c r="AL58" i="13"/>
  <c r="AL59" i="13"/>
  <c r="AL60" i="13"/>
  <c r="AL61" i="13"/>
  <c r="AL63" i="13"/>
  <c r="AL64" i="13"/>
  <c r="AL69" i="13"/>
  <c r="AL70" i="13"/>
  <c r="AL71" i="13"/>
  <c r="AL73" i="13"/>
  <c r="AL74" i="13"/>
  <c r="AL75" i="13"/>
  <c r="AL76" i="13"/>
  <c r="AL77" i="13"/>
  <c r="AL78" i="13"/>
  <c r="AL79" i="13"/>
  <c r="AL80" i="13"/>
  <c r="AL81" i="13"/>
  <c r="AL83" i="13"/>
  <c r="AL39" i="13"/>
  <c r="AL37" i="13"/>
  <c r="AL33" i="13"/>
  <c r="AL34" i="13"/>
  <c r="AL35" i="13"/>
  <c r="AL36" i="13"/>
  <c r="AI40" i="13"/>
  <c r="AI41" i="13"/>
  <c r="AI58" i="13"/>
  <c r="AI59" i="13"/>
  <c r="AI60" i="13"/>
  <c r="AI61" i="13"/>
  <c r="AI63" i="13"/>
  <c r="AI64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3" i="13"/>
  <c r="AI39" i="13"/>
  <c r="AI37" i="13"/>
  <c r="AI33" i="13"/>
  <c r="AI34" i="13"/>
  <c r="AI35" i="13"/>
  <c r="AI36" i="13"/>
  <c r="AF40" i="13"/>
  <c r="AF41" i="13"/>
  <c r="AF59" i="13"/>
  <c r="AF60" i="13"/>
  <c r="AF61" i="13"/>
  <c r="AF63" i="13"/>
  <c r="AF64" i="13"/>
  <c r="AF69" i="13"/>
  <c r="AF70" i="13"/>
  <c r="AF71" i="13"/>
  <c r="AF72" i="13"/>
  <c r="AF73" i="13"/>
  <c r="AF74" i="13"/>
  <c r="AF75" i="13"/>
  <c r="AF76" i="13"/>
  <c r="AF77" i="13"/>
  <c r="AF78" i="13"/>
  <c r="AF79" i="13"/>
  <c r="AF80" i="13"/>
  <c r="AF81" i="13"/>
  <c r="AF83" i="13"/>
  <c r="AF39" i="13"/>
  <c r="AF37" i="13"/>
  <c r="AF33" i="13"/>
  <c r="AF34" i="13"/>
  <c r="AF35" i="13"/>
  <c r="AF36" i="13"/>
  <c r="AR86" i="13" l="1"/>
  <c r="AL86" i="13"/>
  <c r="AF86" i="13"/>
  <c r="AI86" i="13"/>
  <c r="AO86" i="13"/>
  <c r="C105" i="13"/>
  <c r="C109" i="13" s="1"/>
  <c r="AP86" i="13"/>
  <c r="D105" i="13"/>
  <c r="AQ86" i="13"/>
  <c r="AS86" i="13"/>
  <c r="AV86" i="13"/>
  <c r="AY86" i="13"/>
  <c r="D97" i="13"/>
  <c r="A97" i="13" s="1"/>
  <c r="A105" i="13"/>
  <c r="A101" i="13"/>
  <c r="A95" i="13"/>
  <c r="A99" i="13"/>
  <c r="AW79" i="13"/>
  <c r="AW75" i="13"/>
  <c r="AT73" i="13"/>
  <c r="AT81" i="13"/>
  <c r="AT77" i="13"/>
  <c r="AW83" i="13"/>
  <c r="AT83" i="13"/>
  <c r="AT79" i="13"/>
  <c r="AT75" i="13"/>
  <c r="AW81" i="13"/>
  <c r="AW77" i="13"/>
  <c r="AW73" i="13"/>
  <c r="AW20" i="13"/>
  <c r="AW84" i="13"/>
  <c r="AW80" i="13"/>
  <c r="AW76" i="13"/>
  <c r="AW72" i="13"/>
  <c r="AW68" i="13"/>
  <c r="AT82" i="13"/>
  <c r="AT78" i="13"/>
  <c r="AT74" i="13"/>
  <c r="AT70" i="13"/>
  <c r="AT66" i="13"/>
  <c r="AW18" i="13"/>
  <c r="AW82" i="13"/>
  <c r="AW78" i="13"/>
  <c r="AW74" i="13"/>
  <c r="AW70" i="13"/>
  <c r="AW66" i="13"/>
  <c r="AT13" i="13"/>
  <c r="AT84" i="13"/>
  <c r="AT80" i="13"/>
  <c r="AT76" i="13"/>
  <c r="AT72" i="13"/>
  <c r="AT68" i="13"/>
  <c r="AT9" i="13"/>
  <c r="AT16" i="13"/>
  <c r="AT18" i="13"/>
  <c r="AT23" i="13"/>
  <c r="AT26" i="13"/>
  <c r="AT36" i="13"/>
  <c r="AT64" i="13"/>
  <c r="AT61" i="13"/>
  <c r="AT59" i="13"/>
  <c r="AT57" i="13"/>
  <c r="AT55" i="13"/>
  <c r="AT53" i="13"/>
  <c r="AT51" i="13"/>
  <c r="AT49" i="13"/>
  <c r="AT47" i="13"/>
  <c r="AT45" i="13"/>
  <c r="AT43" i="13"/>
  <c r="AT41" i="13"/>
  <c r="AW11" i="13"/>
  <c r="AW34" i="13"/>
  <c r="AW32" i="13"/>
  <c r="AW30" i="13"/>
  <c r="AW64" i="13"/>
  <c r="AW61" i="13"/>
  <c r="AW59" i="13"/>
  <c r="AW57" i="13"/>
  <c r="AW55" i="13"/>
  <c r="AW53" i="13"/>
  <c r="AW51" i="13"/>
  <c r="AW49" i="13"/>
  <c r="AW47" i="13"/>
  <c r="AW45" i="13"/>
  <c r="AW43" i="13"/>
  <c r="AW41" i="13"/>
  <c r="AT34" i="13"/>
  <c r="AT32" i="13"/>
  <c r="AT30" i="13"/>
  <c r="AT39" i="13"/>
  <c r="AT71" i="13"/>
  <c r="AT69" i="13"/>
  <c r="AT67" i="13"/>
  <c r="AT65" i="13"/>
  <c r="AT63" i="13"/>
  <c r="AT60" i="13"/>
  <c r="AT58" i="13"/>
  <c r="AT56" i="13"/>
  <c r="AT54" i="13"/>
  <c r="AT52" i="13"/>
  <c r="AT50" i="13"/>
  <c r="AT48" i="13"/>
  <c r="AT46" i="13"/>
  <c r="AT44" i="13"/>
  <c r="AT42" i="13"/>
  <c r="AT40" i="13"/>
  <c r="AW39" i="13"/>
  <c r="AW71" i="13"/>
  <c r="AW69" i="13"/>
  <c r="AW67" i="13"/>
  <c r="AW65" i="13"/>
  <c r="AW63" i="13"/>
  <c r="AW60" i="13"/>
  <c r="AW58" i="13"/>
  <c r="AW56" i="13"/>
  <c r="AW54" i="13"/>
  <c r="AW52" i="13"/>
  <c r="AW50" i="13"/>
  <c r="AW48" i="13"/>
  <c r="AW46" i="13"/>
  <c r="AW44" i="13"/>
  <c r="AW42" i="13"/>
  <c r="AW40" i="13"/>
  <c r="AT11" i="13"/>
  <c r="AW36" i="13"/>
  <c r="AW33" i="13"/>
  <c r="AW31" i="13"/>
  <c r="AW29" i="13"/>
  <c r="AT7" i="13"/>
  <c r="AT15" i="13"/>
  <c r="AT20" i="13"/>
  <c r="AT22" i="13"/>
  <c r="AT24" i="13"/>
  <c r="AT28" i="13"/>
  <c r="AT33" i="13"/>
  <c r="AT31" i="13"/>
  <c r="AT29" i="13"/>
  <c r="AW7" i="13"/>
  <c r="AW13" i="13"/>
  <c r="AW9" i="13"/>
  <c r="AW15" i="13"/>
  <c r="AW16" i="13"/>
  <c r="AW22" i="13"/>
  <c r="AW23" i="13"/>
  <c r="AW24" i="13"/>
  <c r="AW26" i="13"/>
  <c r="AW28" i="13"/>
  <c r="AZ7" i="13"/>
  <c r="AZ15" i="13"/>
  <c r="AZ20" i="13"/>
  <c r="AZ22" i="13"/>
  <c r="AZ24" i="13"/>
  <c r="AZ28" i="13"/>
  <c r="AZ35" i="13"/>
  <c r="AZ33" i="13"/>
  <c r="AZ31" i="13"/>
  <c r="AZ29" i="13"/>
  <c r="AZ11" i="13"/>
  <c r="AZ13" i="13"/>
  <c r="AZ9" i="13"/>
  <c r="AZ16" i="13"/>
  <c r="AZ18" i="13"/>
  <c r="AZ23" i="13"/>
  <c r="AZ26" i="13"/>
  <c r="AZ36" i="13"/>
  <c r="AZ34" i="13"/>
  <c r="AZ32" i="13"/>
  <c r="AZ30" i="13"/>
  <c r="AZ86" i="13" l="1"/>
  <c r="AT86" i="13"/>
  <c r="D109" i="13"/>
  <c r="C111" i="13" s="1"/>
  <c r="AP87" i="13"/>
  <c r="E107" i="13"/>
  <c r="E101" i="13"/>
  <c r="E99" i="13"/>
  <c r="E95" i="13"/>
  <c r="E105" i="13"/>
  <c r="E97" i="13"/>
  <c r="E111" i="13"/>
  <c r="AC40" i="13"/>
  <c r="AC41" i="13"/>
  <c r="AC58" i="13"/>
  <c r="AC59" i="13"/>
  <c r="AC60" i="13"/>
  <c r="AC61" i="13"/>
  <c r="AC63" i="13"/>
  <c r="AC64" i="13"/>
  <c r="AC69" i="13"/>
  <c r="AC70" i="13"/>
  <c r="AC71" i="13"/>
  <c r="AC72" i="13"/>
  <c r="AC73" i="13"/>
  <c r="AC74" i="13"/>
  <c r="AC75" i="13"/>
  <c r="AC76" i="13"/>
  <c r="AC77" i="13"/>
  <c r="AC78" i="13"/>
  <c r="AC79" i="13"/>
  <c r="AC80" i="13"/>
  <c r="AC81" i="13"/>
  <c r="AC83" i="13"/>
  <c r="AC39" i="13"/>
  <c r="AC37" i="13"/>
  <c r="AC33" i="13"/>
  <c r="AC34" i="13"/>
  <c r="AC35" i="13"/>
  <c r="AC36" i="13"/>
  <c r="Z40" i="13"/>
  <c r="Z41" i="13"/>
  <c r="Z58" i="13"/>
  <c r="Z59" i="13"/>
  <c r="Z60" i="13"/>
  <c r="Z61" i="13"/>
  <c r="Z63" i="13"/>
  <c r="Z64" i="13"/>
  <c r="Z69" i="13"/>
  <c r="Z70" i="13"/>
  <c r="Z71" i="13"/>
  <c r="Z72" i="13"/>
  <c r="Z73" i="13"/>
  <c r="Z74" i="13"/>
  <c r="Z75" i="13"/>
  <c r="Z76" i="13"/>
  <c r="Z77" i="13"/>
  <c r="Z78" i="13"/>
  <c r="Z79" i="13"/>
  <c r="Z80" i="13"/>
  <c r="Z81" i="13"/>
  <c r="Z83" i="13"/>
  <c r="Z39" i="13"/>
  <c r="Z37" i="13"/>
  <c r="Z33" i="13"/>
  <c r="Z34" i="13"/>
  <c r="Z35" i="13"/>
  <c r="Z36" i="13"/>
  <c r="W40" i="13"/>
  <c r="W41" i="13"/>
  <c r="W58" i="13"/>
  <c r="W59" i="13"/>
  <c r="W60" i="13"/>
  <c r="W61" i="13"/>
  <c r="W63" i="13"/>
  <c r="W64" i="13"/>
  <c r="W69" i="13"/>
  <c r="W70" i="13"/>
  <c r="W71" i="13"/>
  <c r="W72" i="13"/>
  <c r="W73" i="13"/>
  <c r="W74" i="13"/>
  <c r="W76" i="13"/>
  <c r="W77" i="13"/>
  <c r="W78" i="13"/>
  <c r="W79" i="13"/>
  <c r="W80" i="13"/>
  <c r="W81" i="13"/>
  <c r="W83" i="13"/>
  <c r="W39" i="13"/>
  <c r="W37" i="13"/>
  <c r="W33" i="13"/>
  <c r="W34" i="13"/>
  <c r="W35" i="13"/>
  <c r="W36" i="13"/>
  <c r="T40" i="13"/>
  <c r="T41" i="13"/>
  <c r="T58" i="13"/>
  <c r="T59" i="13"/>
  <c r="T60" i="13"/>
  <c r="T61" i="13"/>
  <c r="T63" i="13"/>
  <c r="T64" i="13"/>
  <c r="T69" i="13"/>
  <c r="T70" i="13"/>
  <c r="T71" i="13"/>
  <c r="T72" i="13"/>
  <c r="T73" i="13"/>
  <c r="T74" i="13"/>
  <c r="T75" i="13"/>
  <c r="T76" i="13"/>
  <c r="T77" i="13"/>
  <c r="T78" i="13"/>
  <c r="T79" i="13"/>
  <c r="T80" i="13"/>
  <c r="T81" i="13"/>
  <c r="T83" i="13"/>
  <c r="T39" i="13"/>
  <c r="T37" i="13"/>
  <c r="T33" i="13"/>
  <c r="T34" i="13"/>
  <c r="T35" i="13"/>
  <c r="T36" i="13"/>
  <c r="Q41" i="13"/>
  <c r="Q59" i="13"/>
  <c r="Q60" i="13"/>
  <c r="Q61" i="13"/>
  <c r="Q63" i="13"/>
  <c r="Q64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3" i="13"/>
  <c r="K41" i="13"/>
  <c r="K59" i="13"/>
  <c r="K60" i="13"/>
  <c r="K61" i="13"/>
  <c r="K63" i="13"/>
  <c r="K64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3" i="13"/>
  <c r="H41" i="13"/>
  <c r="H59" i="13"/>
  <c r="H60" i="13"/>
  <c r="H61" i="13"/>
  <c r="H63" i="13"/>
  <c r="H64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3" i="13"/>
  <c r="H86" i="13" l="1"/>
  <c r="W86" i="13"/>
  <c r="Z86" i="13"/>
  <c r="K86" i="13"/>
  <c r="N86" i="13"/>
  <c r="Q86" i="13"/>
  <c r="T86" i="13"/>
  <c r="AC86" i="13"/>
  <c r="E109" i="13"/>
  <c r="AX37" i="13"/>
  <c r="AX86" i="13" s="1"/>
  <c r="AW37" i="13"/>
  <c r="AW86" i="13" s="1"/>
  <c r="M87" i="13"/>
  <c r="AH87" i="13"/>
  <c r="AU37" i="13"/>
  <c r="AU86" i="13" s="1"/>
  <c r="J87" i="13"/>
  <c r="V87" i="13"/>
  <c r="Y87" i="13"/>
  <c r="AK87" i="13"/>
  <c r="K89" i="13" l="1"/>
  <c r="L89" i="13" l="1"/>
</calcChain>
</file>

<file path=xl/sharedStrings.xml><?xml version="1.0" encoding="utf-8"?>
<sst xmlns="http://schemas.openxmlformats.org/spreadsheetml/2006/main" count="286" uniqueCount="115">
  <si>
    <t>NUMERO</t>
  </si>
  <si>
    <t>TOTAL</t>
  </si>
  <si>
    <t>M</t>
  </si>
  <si>
    <t>H</t>
  </si>
  <si>
    <t>NOMBRE DEL PLANTEL</t>
  </si>
  <si>
    <t>GUICHICOVI</t>
  </si>
  <si>
    <t>LOXICHA</t>
  </si>
  <si>
    <t xml:space="preserve">SAN ANTONINO </t>
  </si>
  <si>
    <t>JALAPA DEL MARQUÉS</t>
  </si>
  <si>
    <t>COLOTEPEC</t>
  </si>
  <si>
    <t>TLAXIACO</t>
  </si>
  <si>
    <t>NAZARENO</t>
  </si>
  <si>
    <t>BAJOS DE CHILA</t>
  </si>
  <si>
    <t>TOTONTEPEC</t>
  </si>
  <si>
    <t>HUITZO</t>
  </si>
  <si>
    <t>AMUZGOS</t>
  </si>
  <si>
    <t>SAN ANTONIO DE LA CAL</t>
  </si>
  <si>
    <t>TEOTITLÁN DE FLORES MAGÓN</t>
  </si>
  <si>
    <t>TLACOLULA</t>
  </si>
  <si>
    <t>LOMA BONITA</t>
  </si>
  <si>
    <t>HUAXPALTEPEC</t>
  </si>
  <si>
    <t>TEPOSCOLULA</t>
  </si>
  <si>
    <t>SAN MIGUEL SOYALTEPEC</t>
  </si>
  <si>
    <t>PINOTEPA DE DON LUIS</t>
  </si>
  <si>
    <t>SAN PEDRO MIXTEPEC</t>
  </si>
  <si>
    <t>CHILTEPEC</t>
  </si>
  <si>
    <t>SAN JOSÉ DEL PROGRESO</t>
  </si>
  <si>
    <t>IXTEPEC</t>
  </si>
  <si>
    <t>LO DE SOTO</t>
  </si>
  <si>
    <t>REFORMA DE PINEDA</t>
  </si>
  <si>
    <t>EL PORVENIR</t>
  </si>
  <si>
    <t>SAN BLAS ATEMPA</t>
  </si>
  <si>
    <t>SAN BARTOLO</t>
  </si>
  <si>
    <t>HUAZOLOTITLÁN</t>
  </si>
  <si>
    <t>JUCHITÁN</t>
  </si>
  <si>
    <t>XIACUÍ</t>
  </si>
  <si>
    <t>SAN PEDRO MÁRTIR</t>
  </si>
  <si>
    <t>PUERTO ESCONDIDO</t>
  </si>
  <si>
    <t>MECHOACÁN</t>
  </si>
  <si>
    <t>TOTALES</t>
  </si>
  <si>
    <t>DISCAPACIDAD</t>
  </si>
  <si>
    <t>NACIDOS FUERA DE MEXICO</t>
  </si>
  <si>
    <t>Generado con la información contenida en el reporte de termino de captura interno.</t>
  </si>
  <si>
    <t>TOTAL MATRICULA POR SEXO</t>
  </si>
  <si>
    <t>GT</t>
  </si>
  <si>
    <t xml:space="preserve">JUQUILA </t>
  </si>
  <si>
    <t xml:space="preserve">EL RASTROJO </t>
  </si>
  <si>
    <t xml:space="preserve">PUEBLO NUEVO </t>
  </si>
  <si>
    <t xml:space="preserve">ESPINAL </t>
  </si>
  <si>
    <t xml:space="preserve">PINOTEPA NACIONAL </t>
  </si>
  <si>
    <t>EL TULE</t>
  </si>
  <si>
    <t xml:space="preserve">EL TULE </t>
  </si>
  <si>
    <t xml:space="preserve">MATÍAS ROMERO </t>
  </si>
  <si>
    <t xml:space="preserve">PUTLA DE GUERRERO </t>
  </si>
  <si>
    <t xml:space="preserve">TUXTEPEC </t>
  </si>
  <si>
    <t>HUAJUAPAN DE LEÓN</t>
  </si>
  <si>
    <t>TAPANATEPEC</t>
  </si>
  <si>
    <t>B</t>
  </si>
  <si>
    <t>A</t>
  </si>
  <si>
    <t>EJUTLA DE CRESPO</t>
  </si>
  <si>
    <t xml:space="preserve">NOCHIXTLÁN </t>
  </si>
  <si>
    <t xml:space="preserve">HUAUTLA DE JIMÉNEZ </t>
  </si>
  <si>
    <t xml:space="preserve">MARISCALA DE JUÁREZ </t>
  </si>
  <si>
    <t xml:space="preserve">UNIÓN HIDALGO </t>
  </si>
  <si>
    <t>ESTACIÓN VICENTE</t>
  </si>
  <si>
    <t>CHALCATONGO DE HIDALGO</t>
  </si>
  <si>
    <t>CHAZUMBA</t>
  </si>
  <si>
    <t xml:space="preserve">NILTEPEC </t>
  </si>
  <si>
    <t xml:space="preserve">HUATULCO </t>
  </si>
  <si>
    <t>POCHUTLA</t>
  </si>
  <si>
    <t xml:space="preserve">JUXTLAHUACA </t>
  </si>
  <si>
    <t>GÜILÁ</t>
  </si>
  <si>
    <t>CUILÁPAM</t>
  </si>
  <si>
    <t>TAMAZULÁPAM</t>
  </si>
  <si>
    <t>SANTIAGO YOSONDÚA</t>
  </si>
  <si>
    <t>SILACAYOÁPAM</t>
  </si>
  <si>
    <t>TOLOSA ESTACIÓN DONAJÍ</t>
  </si>
  <si>
    <t xml:space="preserve">OJITLÁN </t>
  </si>
  <si>
    <t>IXHUATÁN</t>
  </si>
  <si>
    <t>RÍO GRANDE</t>
  </si>
  <si>
    <t>MIAHUATLÁN</t>
  </si>
  <si>
    <t>JALAPA DE DÍAZ</t>
  </si>
  <si>
    <t>C</t>
  </si>
  <si>
    <t>TIPO DE PLANTEL</t>
  </si>
  <si>
    <t>SIERRA SUR</t>
  </si>
  <si>
    <t>MATRICULA POR REGIÓN</t>
  </si>
  <si>
    <t>POR GENERO</t>
  </si>
  <si>
    <t>HOMBRE</t>
  </si>
  <si>
    <t>MUJER</t>
  </si>
  <si>
    <t xml:space="preserve">  </t>
  </si>
  <si>
    <t xml:space="preserve">CAÑADA </t>
  </si>
  <si>
    <t xml:space="preserve">ISTMO </t>
  </si>
  <si>
    <t xml:space="preserve">MIXTECA </t>
  </si>
  <si>
    <t xml:space="preserve">COSTA </t>
  </si>
  <si>
    <t xml:space="preserve">SIERRA NORTE </t>
  </si>
  <si>
    <t xml:space="preserve">VALLES CENTRALES </t>
  </si>
  <si>
    <t xml:space="preserve">PAPALOAPAM </t>
  </si>
  <si>
    <t>NUM. PLANTELES</t>
  </si>
  <si>
    <t>1º</t>
  </si>
  <si>
    <t>LENGUA INDÍGENA</t>
  </si>
  <si>
    <t>3º</t>
  </si>
  <si>
    <t>1ER SEMESTRE</t>
  </si>
  <si>
    <t>3ER SEMESTRE</t>
  </si>
  <si>
    <t>5º</t>
  </si>
  <si>
    <t>TOTAL DISCAPACIDAD</t>
  </si>
  <si>
    <t>TOTAL LENGUA INDIGENA</t>
  </si>
  <si>
    <t>TOTAL NACIDOS FUERA DE MEXICO</t>
  </si>
  <si>
    <t>REPETIDORES</t>
  </si>
  <si>
    <t>EGRESADOS (SEMESTRE ANTERIOR)</t>
  </si>
  <si>
    <t>BAJAS TOTALES (CICLO ANTERIOR)</t>
  </si>
  <si>
    <t>DOCENTES</t>
  </si>
  <si>
    <t>5TO SEMESTRE</t>
  </si>
  <si>
    <t>PROVENIENTE DE OTRO PLANTEL DE EDUCACIÓN MEDIA SUPERIOR</t>
  </si>
  <si>
    <t>IRREGULARES (CON CORTE 30 DE SEPTIEMBRE)</t>
  </si>
  <si>
    <t>CONCENTRADO ESTADISTICA INICIO 2023-B            911.7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</si>
</sst>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8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b/>
      <sz val="14"/>
      <name val="Calibri"/>
      <family val="2"/>
      <scheme val="minor"/>
    </font>
    <font>
      <b/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0" fillId="3" borderId="0" xfId="0" applyFill="1"/>
    <xf numFmtId="0" fontId="5" fillId="0" borderId="0" xfId="0" applyFont="1"/>
    <xf numFmtId="0" fontId="1" fillId="0" borderId="0" xfId="0" applyFont="1"/>
    <xf numFmtId="0" fontId="11" fillId="3" borderId="0" xfId="0" applyFont="1" applyFill="1"/>
    <xf numFmtId="0" fontId="1" fillId="3" borderId="0" xfId="0" applyFont="1" applyFill="1"/>
    <xf numFmtId="0" fontId="6" fillId="0" borderId="1" xfId="0" applyFont="1" applyBorder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3" borderId="0" xfId="0" applyFont="1" applyFill="1"/>
    <xf numFmtId="0" fontId="17" fillId="0" borderId="0" xfId="0" applyFont="1"/>
    <xf numFmtId="0" fontId="9" fillId="5" borderId="1" xfId="0" applyFont="1" applyFill="1" applyBorder="1" applyAlignment="1">
      <alignment vertical="center" wrapText="1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/>
    <xf numFmtId="0" fontId="9" fillId="5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justify" wrapText="1"/>
    </xf>
    <xf numFmtId="0" fontId="22" fillId="3" borderId="0" xfId="0" applyFont="1" applyFill="1"/>
    <xf numFmtId="0" fontId="23" fillId="0" borderId="0" xfId="0" applyFont="1" applyAlignment="1">
      <alignment horizontal="center" vertical="justify" wrapText="1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23" fillId="0" borderId="0" xfId="0" applyFont="1" applyAlignment="1">
      <alignment vertical="justify" wrapText="1"/>
    </xf>
    <xf numFmtId="0" fontId="15" fillId="3" borderId="0" xfId="0" applyFont="1" applyFill="1" applyAlignment="1">
      <alignment vertical="justify" wrapText="1"/>
    </xf>
    <xf numFmtId="0" fontId="25" fillId="0" borderId="0" xfId="0" applyFont="1" applyAlignment="1">
      <alignment vertical="justify" wrapText="1"/>
    </xf>
    <xf numFmtId="0" fontId="1" fillId="0" borderId="0" xfId="0" applyFont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 applyProtection="1">
      <alignment horizontal="center" vertical="center" wrapText="1"/>
      <protection locked="0"/>
    </xf>
    <xf numFmtId="0" fontId="32" fillId="3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5" fillId="3" borderId="0" xfId="0" applyFont="1" applyFill="1"/>
    <xf numFmtId="0" fontId="2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hidden="1"/>
    </xf>
    <xf numFmtId="0" fontId="19" fillId="3" borderId="1" xfId="0" applyFont="1" applyFill="1" applyBorder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>
      <alignment horizontal="center" vertical="center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/>
    <xf numFmtId="0" fontId="25" fillId="0" borderId="0" xfId="0" applyFont="1" applyAlignment="1">
      <alignment vertical="center" wrapText="1"/>
    </xf>
    <xf numFmtId="0" fontId="36" fillId="0" borderId="0" xfId="0" applyFont="1" applyAlignment="1">
      <alignment horizontal="center" vertical="justify" wrapText="1"/>
    </xf>
    <xf numFmtId="0" fontId="28" fillId="3" borderId="2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textRotation="180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justify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34" fillId="10" borderId="3" xfId="0" applyFont="1" applyFill="1" applyBorder="1" applyAlignment="1" applyProtection="1">
      <alignment horizontal="center" vertical="center" wrapText="1"/>
      <protection hidden="1"/>
    </xf>
    <xf numFmtId="0" fontId="34" fillId="10" borderId="4" xfId="0" applyFont="1" applyFill="1" applyBorder="1" applyAlignment="1" applyProtection="1">
      <alignment horizontal="center" vertical="center" wrapText="1"/>
      <protection hidden="1"/>
    </xf>
    <xf numFmtId="0" fontId="34" fillId="10" borderId="3" xfId="0" applyFont="1" applyFill="1" applyBorder="1" applyAlignment="1" applyProtection="1">
      <alignment horizontal="center" vertical="center"/>
      <protection hidden="1"/>
    </xf>
    <xf numFmtId="0" fontId="34" fillId="10" borderId="4" xfId="0" applyFont="1" applyFill="1" applyBorder="1" applyAlignment="1" applyProtection="1">
      <alignment horizontal="center" vertical="center"/>
      <protection hidden="1"/>
    </xf>
    <xf numFmtId="0" fontId="5" fillId="10" borderId="1" xfId="0" applyFont="1" applyFill="1" applyBorder="1" applyAlignment="1">
      <alignment wrapText="1"/>
    </xf>
    <xf numFmtId="0" fontId="34" fillId="10" borderId="9" xfId="0" applyFont="1" applyFill="1" applyBorder="1" applyAlignment="1" applyProtection="1">
      <alignment horizontal="center" vertical="center"/>
      <protection hidden="1"/>
    </xf>
    <xf numFmtId="0" fontId="34" fillId="10" borderId="11" xfId="0" applyFont="1" applyFill="1" applyBorder="1" applyAlignment="1" applyProtection="1">
      <alignment horizontal="center" vertical="center"/>
      <protection hidden="1"/>
    </xf>
    <xf numFmtId="0" fontId="6" fillId="7" borderId="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7" fillId="11" borderId="2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textRotation="90"/>
    </xf>
    <xf numFmtId="0" fontId="21" fillId="0" borderId="6" xfId="0" applyFont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15" fillId="4" borderId="0" xfId="0" applyFont="1" applyFill="1" applyAlignment="1">
      <alignment horizontal="center" vertical="justify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0" fillId="0" borderId="1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10" borderId="3" xfId="0" applyFont="1" applyFill="1" applyBorder="1" applyAlignment="1" applyProtection="1">
      <alignment horizontal="center" vertical="center" wrapText="1"/>
      <protection hidden="1"/>
    </xf>
    <xf numFmtId="0" fontId="3" fillId="10" borderId="10" xfId="0" applyFont="1" applyFill="1" applyBorder="1" applyAlignment="1" applyProtection="1">
      <alignment horizontal="center" vertical="center" wrapText="1"/>
      <protection hidden="1"/>
    </xf>
    <xf numFmtId="0" fontId="3" fillId="10" borderId="4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215900</xdr:colOff>
      <xdr:row>0</xdr:row>
      <xdr:rowOff>88900</xdr:rowOff>
    </xdr:from>
    <xdr:to>
      <xdr:col>14</xdr:col>
      <xdr:colOff>13810</xdr:colOff>
      <xdr:row>2</xdr:row>
      <xdr:rowOff>188292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4908BA-AD7C-4168-843B-94F8351AA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4300" y="88900"/>
          <a:ext cx="509110" cy="48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CJ163"/>
  <sheetViews>
    <sheetView tabSelected="1" zoomScale="75" zoomScaleNormal="75" workbookViewId="0">
      <selection activeCell="O102" sqref="O102"/>
    </sheetView>
  </sheetViews>
  <sheetFormatPr baseColWidth="10" defaultColWidth="11.42578125" defaultRowHeight="15" x14ac:dyDescent="0.25"/>
  <cols>
    <col min="1" max="1" width="11.140625" customWidth="1"/>
    <col min="2" max="2" width="3.7109375" customWidth="1"/>
    <col min="3" max="4" width="11.42578125" customWidth="1"/>
    <col min="5" max="5" width="17.42578125" customWidth="1"/>
    <col min="6" max="6" width="8.7109375" customWidth="1"/>
    <col min="7" max="7" width="8.85546875" customWidth="1"/>
    <col min="8" max="8" width="10.5703125" customWidth="1"/>
    <col min="9" max="10" width="8.85546875" customWidth="1"/>
    <col min="11" max="11" width="10.5703125" customWidth="1"/>
    <col min="12" max="13" width="9.7109375" customWidth="1"/>
    <col min="14" max="14" width="10.5703125" customWidth="1"/>
    <col min="15" max="16" width="8.85546875" customWidth="1"/>
    <col min="17" max="17" width="10.5703125" customWidth="1"/>
    <col min="18" max="18" width="8.7109375" customWidth="1"/>
    <col min="19" max="19" width="8.85546875" customWidth="1"/>
    <col min="20" max="20" width="10.5703125" customWidth="1"/>
    <col min="21" max="22" width="8.85546875" customWidth="1"/>
    <col min="23" max="23" width="10.5703125" customWidth="1"/>
    <col min="24" max="25" width="9.7109375" customWidth="1"/>
    <col min="26" max="26" width="10.5703125" customWidth="1"/>
    <col min="27" max="28" width="8.85546875" customWidth="1"/>
    <col min="29" max="29" width="10.5703125" customWidth="1"/>
    <col min="30" max="30" width="8.7109375" customWidth="1"/>
    <col min="31" max="31" width="8.85546875" customWidth="1"/>
    <col min="32" max="32" width="10.5703125" customWidth="1"/>
    <col min="33" max="34" width="8.85546875" customWidth="1"/>
    <col min="35" max="35" width="10.5703125" customWidth="1"/>
    <col min="36" max="37" width="9.7109375" customWidth="1"/>
    <col min="38" max="38" width="10.5703125" customWidth="1"/>
    <col min="39" max="40" width="8.85546875" customWidth="1"/>
    <col min="41" max="41" width="10.5703125" customWidth="1"/>
    <col min="42" max="42" width="14.140625" customWidth="1"/>
    <col min="43" max="43" width="13.140625" customWidth="1"/>
    <col min="44" max="79" width="9.7109375" customWidth="1"/>
    <col min="80" max="81" width="8.85546875" customWidth="1"/>
    <col min="82" max="82" width="10.5703125" customWidth="1"/>
    <col min="83" max="84" width="8.85546875" customWidth="1"/>
    <col min="85" max="85" width="10.5703125" customWidth="1"/>
    <col min="86" max="87" width="8.85546875" customWidth="1"/>
    <col min="88" max="88" width="10.5703125" customWidth="1"/>
    <col min="89" max="91" width="11.42578125" customWidth="1"/>
  </cols>
  <sheetData>
    <row r="2" spans="1:88" x14ac:dyDescent="0.25">
      <c r="A2" s="85" t="s">
        <v>114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</row>
    <row r="3" spans="1:88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</row>
    <row r="4" spans="1:88" ht="31.5" customHeight="1" x14ac:dyDescent="0.25">
      <c r="A4" s="116" t="s">
        <v>0</v>
      </c>
      <c r="B4" s="106" t="s">
        <v>83</v>
      </c>
      <c r="C4" s="117" t="s">
        <v>4</v>
      </c>
      <c r="D4" s="117"/>
      <c r="E4" s="117"/>
      <c r="F4" s="143" t="s">
        <v>101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1" t="s">
        <v>102</v>
      </c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3" t="s">
        <v>111</v>
      </c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83" t="s">
        <v>43</v>
      </c>
      <c r="AQ4" s="83"/>
      <c r="AR4" s="87" t="s">
        <v>104</v>
      </c>
      <c r="AS4" s="87"/>
      <c r="AT4" s="77" t="s">
        <v>44</v>
      </c>
      <c r="AU4" s="87" t="s">
        <v>105</v>
      </c>
      <c r="AV4" s="87"/>
      <c r="AW4" s="77" t="s">
        <v>44</v>
      </c>
      <c r="AX4" s="87" t="s">
        <v>106</v>
      </c>
      <c r="AY4" s="87"/>
      <c r="AZ4" s="77" t="s">
        <v>44</v>
      </c>
      <c r="BA4" s="152" t="s">
        <v>113</v>
      </c>
      <c r="BB4" s="153"/>
      <c r="BC4" s="153"/>
      <c r="BD4" s="153"/>
      <c r="BE4" s="153"/>
      <c r="BF4" s="154"/>
      <c r="BG4" s="157" t="s">
        <v>1</v>
      </c>
      <c r="BH4" s="158"/>
      <c r="BI4" s="159"/>
      <c r="BJ4" s="152" t="s">
        <v>107</v>
      </c>
      <c r="BK4" s="153"/>
      <c r="BL4" s="153"/>
      <c r="BM4" s="153"/>
      <c r="BN4" s="153"/>
      <c r="BO4" s="154"/>
      <c r="BP4" s="157" t="s">
        <v>1</v>
      </c>
      <c r="BQ4" s="158"/>
      <c r="BR4" s="159"/>
      <c r="BS4" s="152" t="s">
        <v>112</v>
      </c>
      <c r="BT4" s="153"/>
      <c r="BU4" s="153"/>
      <c r="BV4" s="153"/>
      <c r="BW4" s="153"/>
      <c r="BX4" s="154"/>
      <c r="BY4" s="157" t="s">
        <v>1</v>
      </c>
      <c r="BZ4" s="158"/>
      <c r="CA4" s="159"/>
      <c r="CB4" s="163" t="s">
        <v>108</v>
      </c>
      <c r="CC4" s="164"/>
      <c r="CD4" s="165"/>
      <c r="CE4" s="169" t="s">
        <v>109</v>
      </c>
      <c r="CF4" s="170"/>
      <c r="CG4" s="171"/>
      <c r="CH4" s="163" t="s">
        <v>110</v>
      </c>
      <c r="CI4" s="164"/>
      <c r="CJ4" s="165"/>
    </row>
    <row r="5" spans="1:88" ht="34.5" customHeight="1" x14ac:dyDescent="0.25">
      <c r="A5" s="116"/>
      <c r="B5" s="107"/>
      <c r="C5" s="117"/>
      <c r="D5" s="117"/>
      <c r="E5" s="117"/>
      <c r="F5" s="83" t="s">
        <v>98</v>
      </c>
      <c r="G5" s="83"/>
      <c r="H5" s="77" t="s">
        <v>1</v>
      </c>
      <c r="I5" s="95" t="s">
        <v>40</v>
      </c>
      <c r="J5" s="96"/>
      <c r="K5" s="77" t="s">
        <v>1</v>
      </c>
      <c r="L5" s="92" t="s">
        <v>99</v>
      </c>
      <c r="M5" s="93"/>
      <c r="N5" s="77" t="s">
        <v>1</v>
      </c>
      <c r="O5" s="90" t="s">
        <v>41</v>
      </c>
      <c r="P5" s="91"/>
      <c r="Q5" s="77" t="s">
        <v>1</v>
      </c>
      <c r="R5" s="83" t="s">
        <v>100</v>
      </c>
      <c r="S5" s="83"/>
      <c r="T5" s="77" t="s">
        <v>1</v>
      </c>
      <c r="U5" s="95" t="s">
        <v>40</v>
      </c>
      <c r="V5" s="96"/>
      <c r="W5" s="77" t="s">
        <v>1</v>
      </c>
      <c r="X5" s="92" t="s">
        <v>99</v>
      </c>
      <c r="Y5" s="93"/>
      <c r="Z5" s="77" t="s">
        <v>1</v>
      </c>
      <c r="AA5" s="90" t="s">
        <v>41</v>
      </c>
      <c r="AB5" s="91"/>
      <c r="AC5" s="87" t="s">
        <v>1</v>
      </c>
      <c r="AD5" s="83" t="s">
        <v>103</v>
      </c>
      <c r="AE5" s="83"/>
      <c r="AF5" s="77" t="s">
        <v>1</v>
      </c>
      <c r="AG5" s="95" t="s">
        <v>40</v>
      </c>
      <c r="AH5" s="96"/>
      <c r="AI5" s="77" t="s">
        <v>1</v>
      </c>
      <c r="AJ5" s="92" t="s">
        <v>99</v>
      </c>
      <c r="AK5" s="93"/>
      <c r="AL5" s="77" t="s">
        <v>1</v>
      </c>
      <c r="AM5" s="90" t="s">
        <v>41</v>
      </c>
      <c r="AN5" s="91"/>
      <c r="AO5" s="88" t="s">
        <v>1</v>
      </c>
      <c r="AP5" s="83"/>
      <c r="AQ5" s="83"/>
      <c r="AR5" s="87"/>
      <c r="AS5" s="87"/>
      <c r="AT5" s="78"/>
      <c r="AU5" s="87"/>
      <c r="AV5" s="87"/>
      <c r="AW5" s="78"/>
      <c r="AX5" s="87"/>
      <c r="AY5" s="87"/>
      <c r="AZ5" s="78"/>
      <c r="BA5" s="155" t="s">
        <v>98</v>
      </c>
      <c r="BB5" s="156"/>
      <c r="BC5" s="155" t="s">
        <v>100</v>
      </c>
      <c r="BD5" s="156"/>
      <c r="BE5" s="155" t="s">
        <v>103</v>
      </c>
      <c r="BF5" s="156"/>
      <c r="BG5" s="160"/>
      <c r="BH5" s="161"/>
      <c r="BI5" s="162"/>
      <c r="BJ5" s="155" t="s">
        <v>98</v>
      </c>
      <c r="BK5" s="156"/>
      <c r="BL5" s="155" t="s">
        <v>100</v>
      </c>
      <c r="BM5" s="156"/>
      <c r="BN5" s="155" t="s">
        <v>103</v>
      </c>
      <c r="BO5" s="156"/>
      <c r="BP5" s="160"/>
      <c r="BQ5" s="161"/>
      <c r="BR5" s="162"/>
      <c r="BS5" s="155" t="s">
        <v>98</v>
      </c>
      <c r="BT5" s="156"/>
      <c r="BU5" s="155" t="s">
        <v>100</v>
      </c>
      <c r="BV5" s="156"/>
      <c r="BW5" s="155" t="s">
        <v>103</v>
      </c>
      <c r="BX5" s="156"/>
      <c r="BY5" s="160"/>
      <c r="BZ5" s="161"/>
      <c r="CA5" s="162"/>
      <c r="CB5" s="166"/>
      <c r="CC5" s="167"/>
      <c r="CD5" s="168"/>
      <c r="CE5" s="172"/>
      <c r="CF5" s="173"/>
      <c r="CG5" s="174"/>
      <c r="CH5" s="166"/>
      <c r="CI5" s="167"/>
      <c r="CJ5" s="168"/>
    </row>
    <row r="6" spans="1:88" x14ac:dyDescent="0.25">
      <c r="A6" s="116"/>
      <c r="B6" s="108"/>
      <c r="C6" s="117"/>
      <c r="D6" s="117"/>
      <c r="E6" s="117"/>
      <c r="F6" s="36" t="s">
        <v>3</v>
      </c>
      <c r="G6" s="36" t="s">
        <v>2</v>
      </c>
      <c r="H6" s="79"/>
      <c r="I6" s="11" t="s">
        <v>3</v>
      </c>
      <c r="J6" s="11" t="s">
        <v>2</v>
      </c>
      <c r="K6" s="79"/>
      <c r="L6" s="11" t="s">
        <v>3</v>
      </c>
      <c r="M6" s="11" t="s">
        <v>2</v>
      </c>
      <c r="N6" s="79"/>
      <c r="O6" s="11" t="s">
        <v>3</v>
      </c>
      <c r="P6" s="11" t="s">
        <v>2</v>
      </c>
      <c r="Q6" s="79"/>
      <c r="R6" s="36" t="s">
        <v>3</v>
      </c>
      <c r="S6" s="36" t="s">
        <v>2</v>
      </c>
      <c r="T6" s="79"/>
      <c r="U6" s="11" t="s">
        <v>3</v>
      </c>
      <c r="V6" s="11" t="s">
        <v>2</v>
      </c>
      <c r="W6" s="79"/>
      <c r="X6" s="11" t="s">
        <v>3</v>
      </c>
      <c r="Y6" s="11" t="s">
        <v>2</v>
      </c>
      <c r="Z6" s="79"/>
      <c r="AA6" s="11" t="s">
        <v>3</v>
      </c>
      <c r="AB6" s="11" t="s">
        <v>2</v>
      </c>
      <c r="AC6" s="87"/>
      <c r="AD6" s="36" t="s">
        <v>3</v>
      </c>
      <c r="AE6" s="36" t="s">
        <v>2</v>
      </c>
      <c r="AF6" s="79"/>
      <c r="AG6" s="11" t="s">
        <v>3</v>
      </c>
      <c r="AH6" s="11" t="s">
        <v>2</v>
      </c>
      <c r="AI6" s="79"/>
      <c r="AJ6" s="11" t="s">
        <v>3</v>
      </c>
      <c r="AK6" s="11" t="s">
        <v>2</v>
      </c>
      <c r="AL6" s="79"/>
      <c r="AM6" s="11" t="s">
        <v>3</v>
      </c>
      <c r="AN6" s="11" t="s">
        <v>2</v>
      </c>
      <c r="AO6" s="88"/>
      <c r="AP6" s="38" t="s">
        <v>3</v>
      </c>
      <c r="AQ6" s="38" t="s">
        <v>2</v>
      </c>
      <c r="AR6" s="12" t="s">
        <v>3</v>
      </c>
      <c r="AS6" s="13" t="s">
        <v>2</v>
      </c>
      <c r="AT6" s="79"/>
      <c r="AU6" s="13" t="s">
        <v>3</v>
      </c>
      <c r="AV6" s="13" t="s">
        <v>2</v>
      </c>
      <c r="AW6" s="79"/>
      <c r="AX6" s="13" t="s">
        <v>3</v>
      </c>
      <c r="AY6" s="13" t="s">
        <v>2</v>
      </c>
      <c r="AZ6" s="79"/>
      <c r="BA6" s="13" t="s">
        <v>3</v>
      </c>
      <c r="BB6" s="13" t="s">
        <v>2</v>
      </c>
      <c r="BC6" s="13" t="s">
        <v>3</v>
      </c>
      <c r="BD6" s="13" t="s">
        <v>2</v>
      </c>
      <c r="BE6" s="13" t="s">
        <v>3</v>
      </c>
      <c r="BF6" s="13" t="s">
        <v>2</v>
      </c>
      <c r="BG6" s="13" t="s">
        <v>3</v>
      </c>
      <c r="BH6" s="13" t="s">
        <v>2</v>
      </c>
      <c r="BI6" s="50" t="s">
        <v>1</v>
      </c>
      <c r="BJ6" s="13" t="s">
        <v>3</v>
      </c>
      <c r="BK6" s="13" t="s">
        <v>2</v>
      </c>
      <c r="BL6" s="13" t="s">
        <v>3</v>
      </c>
      <c r="BM6" s="13" t="s">
        <v>2</v>
      </c>
      <c r="BN6" s="13" t="s">
        <v>3</v>
      </c>
      <c r="BO6" s="13" t="s">
        <v>2</v>
      </c>
      <c r="BP6" s="13" t="s">
        <v>3</v>
      </c>
      <c r="BQ6" s="13" t="s">
        <v>2</v>
      </c>
      <c r="BR6" s="50" t="s">
        <v>1</v>
      </c>
      <c r="BS6" s="13" t="s">
        <v>3</v>
      </c>
      <c r="BT6" s="13" t="s">
        <v>2</v>
      </c>
      <c r="BU6" s="13" t="s">
        <v>3</v>
      </c>
      <c r="BV6" s="13" t="s">
        <v>2</v>
      </c>
      <c r="BW6" s="13" t="s">
        <v>3</v>
      </c>
      <c r="BX6" s="13" t="s">
        <v>2</v>
      </c>
      <c r="BY6" s="13" t="s">
        <v>3</v>
      </c>
      <c r="BZ6" s="13" t="s">
        <v>2</v>
      </c>
      <c r="CA6" s="50" t="s">
        <v>1</v>
      </c>
      <c r="CB6" s="11" t="s">
        <v>3</v>
      </c>
      <c r="CC6" s="11" t="s">
        <v>2</v>
      </c>
      <c r="CD6" s="50" t="s">
        <v>1</v>
      </c>
      <c r="CE6" s="11" t="s">
        <v>3</v>
      </c>
      <c r="CF6" s="11" t="s">
        <v>2</v>
      </c>
      <c r="CG6" s="50" t="s">
        <v>1</v>
      </c>
      <c r="CH6" s="11" t="s">
        <v>3</v>
      </c>
      <c r="CI6" s="11" t="s">
        <v>2</v>
      </c>
      <c r="CJ6" s="50" t="s">
        <v>1</v>
      </c>
    </row>
    <row r="7" spans="1:88" s="2" customFormat="1" ht="15" customHeight="1" x14ac:dyDescent="0.25">
      <c r="A7" s="101">
        <v>1</v>
      </c>
      <c r="B7" s="109" t="s">
        <v>82</v>
      </c>
      <c r="C7" s="103" t="s">
        <v>47</v>
      </c>
      <c r="D7" s="103"/>
      <c r="E7" s="103"/>
      <c r="F7" s="43">
        <v>252</v>
      </c>
      <c r="G7" s="43">
        <v>244</v>
      </c>
      <c r="H7" s="62">
        <f>SUM(F7:G8)</f>
        <v>909</v>
      </c>
      <c r="I7" s="42">
        <v>10</v>
      </c>
      <c r="J7" s="42">
        <v>22</v>
      </c>
      <c r="K7" s="62">
        <f>SUM(I7:J8)</f>
        <v>64</v>
      </c>
      <c r="L7" s="42">
        <v>6</v>
      </c>
      <c r="M7" s="42">
        <v>4</v>
      </c>
      <c r="N7" s="62">
        <f>SUM(L7:M8)</f>
        <v>17</v>
      </c>
      <c r="O7" s="42">
        <v>3</v>
      </c>
      <c r="P7" s="42">
        <v>1</v>
      </c>
      <c r="Q7" s="62">
        <f>SUM(O7:P8)</f>
        <v>13</v>
      </c>
      <c r="R7" s="42">
        <v>189</v>
      </c>
      <c r="S7" s="42">
        <v>249</v>
      </c>
      <c r="T7" s="62">
        <f>SUM(R7:S8)</f>
        <v>823</v>
      </c>
      <c r="U7" s="42">
        <v>15</v>
      </c>
      <c r="V7" s="42">
        <v>25</v>
      </c>
      <c r="W7" s="62">
        <f>SUM(U7:V8)</f>
        <v>71</v>
      </c>
      <c r="X7" s="42">
        <v>0</v>
      </c>
      <c r="Y7" s="42">
        <v>7</v>
      </c>
      <c r="Z7" s="62">
        <f>SUM(X7:Y8)</f>
        <v>12</v>
      </c>
      <c r="AA7" s="42">
        <v>1</v>
      </c>
      <c r="AB7" s="42">
        <v>2</v>
      </c>
      <c r="AC7" s="62">
        <f>SUM(AA7:AB8)</f>
        <v>9</v>
      </c>
      <c r="AD7" s="42">
        <v>189</v>
      </c>
      <c r="AE7" s="42">
        <v>217</v>
      </c>
      <c r="AF7" s="62">
        <f>SUM(AD7:AE8)</f>
        <v>773</v>
      </c>
      <c r="AG7" s="42">
        <v>10</v>
      </c>
      <c r="AH7" s="42">
        <v>14</v>
      </c>
      <c r="AI7" s="62">
        <f>SUM(AG7:AH8)</f>
        <v>47</v>
      </c>
      <c r="AJ7" s="42">
        <v>1</v>
      </c>
      <c r="AK7" s="42">
        <v>3</v>
      </c>
      <c r="AL7" s="62">
        <f>SUM(AJ7:AK8)</f>
        <v>13</v>
      </c>
      <c r="AM7" s="42">
        <v>3</v>
      </c>
      <c r="AN7" s="42">
        <v>7</v>
      </c>
      <c r="AO7" s="76">
        <f>SUM(AM7:AN8)</f>
        <v>13</v>
      </c>
      <c r="AP7" s="62">
        <f>SUM(F7:F8,R7:R8,AD7:AD8)</f>
        <v>1156</v>
      </c>
      <c r="AQ7" s="62">
        <f>SUM(G7:G8,S7:S8,AE7:AE8)</f>
        <v>1349</v>
      </c>
      <c r="AR7" s="62">
        <f>SUM(I7:I8,U7:U8,AG7:AG8)</f>
        <v>67</v>
      </c>
      <c r="AS7" s="64">
        <f>SUM(J7:J8,V7:V8,AH7:AH8)</f>
        <v>115</v>
      </c>
      <c r="AT7" s="62">
        <f>SUM(AR7:AS8)</f>
        <v>182</v>
      </c>
      <c r="AU7" s="62">
        <f>SUM(L7:L8,X7:X8,AJ7:AJ8)</f>
        <v>13</v>
      </c>
      <c r="AV7" s="64">
        <f>SUM(M7:M8,Y7:Y8,AK7:AK8)</f>
        <v>29</v>
      </c>
      <c r="AW7" s="62">
        <f>SUM(AU7:AV8)</f>
        <v>42</v>
      </c>
      <c r="AX7" s="64">
        <f>SUM(O7:O8,AA7:AA8,AM7:AM8)</f>
        <v>15</v>
      </c>
      <c r="AY7" s="64">
        <f>SUM(P7:P8,AB7:AB8,AN7:AN8)</f>
        <v>20</v>
      </c>
      <c r="AZ7" s="62">
        <f>SUM(AX7:AY8)</f>
        <v>35</v>
      </c>
      <c r="BA7" s="62">
        <v>0</v>
      </c>
      <c r="BB7" s="62">
        <v>0</v>
      </c>
      <c r="BC7" s="62">
        <v>1</v>
      </c>
      <c r="BD7" s="62">
        <v>5</v>
      </c>
      <c r="BE7" s="62">
        <v>1</v>
      </c>
      <c r="BF7" s="62">
        <v>0</v>
      </c>
      <c r="BG7" s="76">
        <f>SUM(BA7,BC7,BE7)</f>
        <v>2</v>
      </c>
      <c r="BH7" s="76">
        <f>SUM(BB7,BD7,BF7)</f>
        <v>5</v>
      </c>
      <c r="BI7" s="76">
        <f>SUM(BG7:BH8)</f>
        <v>7</v>
      </c>
      <c r="BJ7" s="62">
        <v>16</v>
      </c>
      <c r="BK7" s="62">
        <v>8</v>
      </c>
      <c r="BL7" s="62">
        <v>2</v>
      </c>
      <c r="BM7" s="62">
        <v>3</v>
      </c>
      <c r="BN7" s="62">
        <v>4</v>
      </c>
      <c r="BO7" s="62">
        <v>0</v>
      </c>
      <c r="BP7" s="76">
        <f>SUM(BJ7,BL7,BN7)</f>
        <v>22</v>
      </c>
      <c r="BQ7" s="76">
        <f>SUM(BK7,BM7,BO7)</f>
        <v>11</v>
      </c>
      <c r="BR7" s="76">
        <f>SUM(BP7:BQ8)</f>
        <v>33</v>
      </c>
      <c r="BS7" s="62">
        <v>0</v>
      </c>
      <c r="BT7" s="62">
        <v>0</v>
      </c>
      <c r="BU7" s="62">
        <v>16</v>
      </c>
      <c r="BV7" s="62">
        <v>27</v>
      </c>
      <c r="BW7" s="62">
        <v>9</v>
      </c>
      <c r="BX7" s="62">
        <v>15</v>
      </c>
      <c r="BY7" s="76">
        <f>SUM(BS7,BU7,BW7)</f>
        <v>25</v>
      </c>
      <c r="BZ7" s="76">
        <f>SUM(BT7,BV7,BX7)</f>
        <v>42</v>
      </c>
      <c r="CA7" s="76">
        <f>SUM(BY7:BZ8)</f>
        <v>67</v>
      </c>
      <c r="CB7" s="42">
        <v>157</v>
      </c>
      <c r="CC7" s="42">
        <v>255</v>
      </c>
      <c r="CD7" s="62">
        <f>SUM(CB7:CC8)</f>
        <v>765</v>
      </c>
      <c r="CE7" s="42">
        <v>8</v>
      </c>
      <c r="CF7" s="42">
        <v>4</v>
      </c>
      <c r="CG7" s="62">
        <f>SUM(CE7:CF8)</f>
        <v>63</v>
      </c>
      <c r="CH7" s="42">
        <v>24</v>
      </c>
      <c r="CI7" s="42">
        <v>17</v>
      </c>
      <c r="CJ7" s="62">
        <f>SUM(CH7:CI8)</f>
        <v>68</v>
      </c>
    </row>
    <row r="8" spans="1:88" s="2" customFormat="1" ht="15" customHeight="1" x14ac:dyDescent="0.25">
      <c r="A8" s="102"/>
      <c r="B8" s="110"/>
      <c r="C8" s="94" t="s">
        <v>47</v>
      </c>
      <c r="D8" s="94"/>
      <c r="E8" s="94"/>
      <c r="F8" s="18">
        <v>193</v>
      </c>
      <c r="G8" s="42">
        <v>220</v>
      </c>
      <c r="H8" s="63"/>
      <c r="I8" s="42">
        <v>10</v>
      </c>
      <c r="J8" s="42">
        <v>22</v>
      </c>
      <c r="K8" s="63"/>
      <c r="L8" s="42">
        <v>2</v>
      </c>
      <c r="M8" s="42">
        <v>5</v>
      </c>
      <c r="N8" s="63"/>
      <c r="O8" s="42">
        <v>5</v>
      </c>
      <c r="P8" s="42">
        <v>4</v>
      </c>
      <c r="Q8" s="63"/>
      <c r="R8" s="42">
        <v>174</v>
      </c>
      <c r="S8" s="42">
        <v>211</v>
      </c>
      <c r="T8" s="63"/>
      <c r="U8" s="42">
        <v>12</v>
      </c>
      <c r="V8" s="42">
        <v>19</v>
      </c>
      <c r="W8" s="63"/>
      <c r="X8" s="42">
        <v>1</v>
      </c>
      <c r="Y8" s="42">
        <v>4</v>
      </c>
      <c r="Z8" s="63"/>
      <c r="AA8" s="42">
        <v>3</v>
      </c>
      <c r="AB8" s="42">
        <v>3</v>
      </c>
      <c r="AC8" s="63"/>
      <c r="AD8" s="42">
        <v>159</v>
      </c>
      <c r="AE8" s="42">
        <v>208</v>
      </c>
      <c r="AF8" s="63"/>
      <c r="AG8" s="42">
        <v>10</v>
      </c>
      <c r="AH8" s="42">
        <v>13</v>
      </c>
      <c r="AI8" s="63"/>
      <c r="AJ8" s="42">
        <v>3</v>
      </c>
      <c r="AK8" s="42">
        <v>6</v>
      </c>
      <c r="AL8" s="63"/>
      <c r="AM8" s="42">
        <v>0</v>
      </c>
      <c r="AN8" s="42">
        <v>3</v>
      </c>
      <c r="AO8" s="76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76"/>
      <c r="BH8" s="76"/>
      <c r="BI8" s="76"/>
      <c r="BJ8" s="63"/>
      <c r="BK8" s="63"/>
      <c r="BL8" s="63"/>
      <c r="BM8" s="63"/>
      <c r="BN8" s="63"/>
      <c r="BO8" s="63"/>
      <c r="BP8" s="76"/>
      <c r="BQ8" s="76"/>
      <c r="BR8" s="76"/>
      <c r="BS8" s="63"/>
      <c r="BT8" s="63"/>
      <c r="BU8" s="63"/>
      <c r="BV8" s="63"/>
      <c r="BW8" s="63"/>
      <c r="BX8" s="63"/>
      <c r="BY8" s="76"/>
      <c r="BZ8" s="76"/>
      <c r="CA8" s="76"/>
      <c r="CB8" s="42">
        <v>150</v>
      </c>
      <c r="CC8" s="42">
        <v>203</v>
      </c>
      <c r="CD8" s="63"/>
      <c r="CE8" s="42">
        <v>30</v>
      </c>
      <c r="CF8" s="42">
        <v>21</v>
      </c>
      <c r="CG8" s="63"/>
      <c r="CH8" s="42">
        <v>14</v>
      </c>
      <c r="CI8" s="42">
        <v>13</v>
      </c>
      <c r="CJ8" s="63"/>
    </row>
    <row r="9" spans="1:88" s="2" customFormat="1" ht="15" customHeight="1" x14ac:dyDescent="0.25">
      <c r="A9" s="97">
        <v>2</v>
      </c>
      <c r="B9" s="109" t="s">
        <v>82</v>
      </c>
      <c r="C9" s="103" t="s">
        <v>48</v>
      </c>
      <c r="D9" s="103"/>
      <c r="E9" s="103"/>
      <c r="F9" s="18">
        <v>169</v>
      </c>
      <c r="G9" s="42">
        <v>170</v>
      </c>
      <c r="H9" s="62">
        <f>SUM(F9:G10)</f>
        <v>339</v>
      </c>
      <c r="I9" s="42">
        <v>6</v>
      </c>
      <c r="J9" s="42">
        <v>6</v>
      </c>
      <c r="K9" s="62">
        <f t="shared" ref="K9" si="0">SUM(I9:J10)</f>
        <v>12</v>
      </c>
      <c r="L9" s="42">
        <v>23</v>
      </c>
      <c r="M9" s="42">
        <v>38</v>
      </c>
      <c r="N9" s="62">
        <f t="shared" ref="N9" si="1">SUM(L9:M10)</f>
        <v>61</v>
      </c>
      <c r="O9" s="42">
        <v>0</v>
      </c>
      <c r="P9" s="42">
        <v>0</v>
      </c>
      <c r="Q9" s="62">
        <f t="shared" ref="Q9" si="2">SUM(O9:P10)</f>
        <v>0</v>
      </c>
      <c r="R9" s="42">
        <v>0</v>
      </c>
      <c r="S9" s="42">
        <v>0</v>
      </c>
      <c r="T9" s="62">
        <f t="shared" ref="T9" si="3">SUM(R9:S10)</f>
        <v>339</v>
      </c>
      <c r="U9" s="42">
        <v>0</v>
      </c>
      <c r="V9" s="42">
        <v>0</v>
      </c>
      <c r="W9" s="62">
        <f t="shared" ref="W9" si="4">SUM(U9:V10)</f>
        <v>0</v>
      </c>
      <c r="X9" s="42">
        <v>0</v>
      </c>
      <c r="Y9" s="42">
        <v>0</v>
      </c>
      <c r="Z9" s="62">
        <f t="shared" ref="Z9" si="5">SUM(X9:Y10)</f>
        <v>88</v>
      </c>
      <c r="AA9" s="42">
        <v>0</v>
      </c>
      <c r="AB9" s="42">
        <v>0</v>
      </c>
      <c r="AC9" s="62">
        <f t="shared" ref="AC9" si="6">SUM(AA9:AB10)</f>
        <v>0</v>
      </c>
      <c r="AD9" s="42">
        <v>190</v>
      </c>
      <c r="AE9" s="42">
        <v>218</v>
      </c>
      <c r="AF9" s="62">
        <f t="shared" ref="AF9" si="7">SUM(AD9:AE10)</f>
        <v>408</v>
      </c>
      <c r="AG9" s="42">
        <v>1</v>
      </c>
      <c r="AH9" s="42">
        <v>0</v>
      </c>
      <c r="AI9" s="62">
        <f t="shared" ref="AI9" si="8">SUM(AG9:AH10)</f>
        <v>1</v>
      </c>
      <c r="AJ9" s="42">
        <v>104</v>
      </c>
      <c r="AK9" s="42">
        <v>121</v>
      </c>
      <c r="AL9" s="62">
        <f t="shared" ref="AL9" si="9">SUM(AJ9:AK10)</f>
        <v>225</v>
      </c>
      <c r="AM9" s="42">
        <v>0</v>
      </c>
      <c r="AN9" s="42">
        <v>0</v>
      </c>
      <c r="AO9" s="76">
        <f t="shared" ref="AO9" si="10">SUM(AM9:AN10)</f>
        <v>0</v>
      </c>
      <c r="AP9" s="62">
        <f>SUM(F9:F10,R9:R10,AD9:AD10)</f>
        <v>516</v>
      </c>
      <c r="AQ9" s="62">
        <f>SUM(G9:G10,S9:S10,AE9:AE10)</f>
        <v>570</v>
      </c>
      <c r="AR9" s="62">
        <f>SUM(I9:I10,U9:U10,AG9:AG10)</f>
        <v>7</v>
      </c>
      <c r="AS9" s="62">
        <f>SUM(J9:J10,V9:V10,AH9:AH10)</f>
        <v>6</v>
      </c>
      <c r="AT9" s="62">
        <f t="shared" ref="AT9" si="11">SUM(AR9:AS10)</f>
        <v>13</v>
      </c>
      <c r="AU9" s="62">
        <f>SUM(L9:L10,X9:X10,AJ9:AJ10)</f>
        <v>172</v>
      </c>
      <c r="AV9" s="64">
        <f>SUM(M9:M10,Y9:Y10,AK9:AK10)</f>
        <v>202</v>
      </c>
      <c r="AW9" s="62">
        <f t="shared" ref="AW9" si="12">SUM(AU9:AV10)</f>
        <v>374</v>
      </c>
      <c r="AX9" s="64">
        <f>SUM(O9:O10,AA9:AA10,AM9:AM10)</f>
        <v>0</v>
      </c>
      <c r="AY9" s="64">
        <f>SUM(P9:P10,AB9:AB10,AN9:AN10)</f>
        <v>0</v>
      </c>
      <c r="AZ9" s="62">
        <f t="shared" ref="AZ9" si="13">SUM(AX9:AY10)</f>
        <v>0</v>
      </c>
      <c r="BA9" s="62">
        <v>0</v>
      </c>
      <c r="BB9" s="62">
        <v>0</v>
      </c>
      <c r="BC9" s="62">
        <v>5</v>
      </c>
      <c r="BD9" s="62">
        <v>0</v>
      </c>
      <c r="BE9" s="62">
        <v>0</v>
      </c>
      <c r="BF9" s="62">
        <v>0</v>
      </c>
      <c r="BG9" s="76">
        <f t="shared" ref="BG9" si="14">SUM(BA9,BC9,BE9)</f>
        <v>5</v>
      </c>
      <c r="BH9" s="76">
        <f t="shared" ref="BH9" si="15">SUM(BB9,BD9,BF9)</f>
        <v>0</v>
      </c>
      <c r="BI9" s="76">
        <f t="shared" ref="BI9" si="16">SUM(BG9:BH10)</f>
        <v>5</v>
      </c>
      <c r="BJ9" s="64">
        <v>2</v>
      </c>
      <c r="BK9" s="64">
        <v>0</v>
      </c>
      <c r="BL9" s="64">
        <v>0</v>
      </c>
      <c r="BM9" s="62">
        <v>2</v>
      </c>
      <c r="BN9" s="62">
        <v>0</v>
      </c>
      <c r="BO9" s="62">
        <v>0</v>
      </c>
      <c r="BP9" s="76">
        <f t="shared" ref="BP9" si="17">SUM(BJ9,BL9,BN9)</f>
        <v>2</v>
      </c>
      <c r="BQ9" s="76">
        <f t="shared" ref="BQ9" si="18">SUM(BK9,BM9,BO9)</f>
        <v>2</v>
      </c>
      <c r="BR9" s="76">
        <f t="shared" ref="BR9" si="19">SUM(BP9:BQ10)</f>
        <v>4</v>
      </c>
      <c r="BS9" s="64">
        <v>0</v>
      </c>
      <c r="BT9" s="64">
        <v>0</v>
      </c>
      <c r="BU9" s="64">
        <v>4</v>
      </c>
      <c r="BV9" s="62">
        <v>1</v>
      </c>
      <c r="BW9" s="62">
        <v>3</v>
      </c>
      <c r="BX9" s="62">
        <v>2</v>
      </c>
      <c r="BY9" s="76">
        <f t="shared" ref="BY9" si="20">SUM(BS9,BU9,BW9)</f>
        <v>7</v>
      </c>
      <c r="BZ9" s="76">
        <f t="shared" ref="BZ9" si="21">SUM(BT9,BV9,BX9)</f>
        <v>3</v>
      </c>
      <c r="CA9" s="76">
        <f t="shared" ref="CA9" si="22">SUM(BY9:BZ10)</f>
        <v>10</v>
      </c>
      <c r="CB9" s="42">
        <v>155</v>
      </c>
      <c r="CC9" s="42">
        <v>168</v>
      </c>
      <c r="CD9" s="62">
        <f t="shared" ref="CD9" si="23">SUM(CB9:CC10)</f>
        <v>323</v>
      </c>
      <c r="CE9" s="42">
        <v>4</v>
      </c>
      <c r="CF9" s="42">
        <v>1</v>
      </c>
      <c r="CG9" s="62">
        <f t="shared" ref="CG9" si="24">SUM(CE9:CF10)</f>
        <v>9</v>
      </c>
      <c r="CH9" s="42">
        <v>16</v>
      </c>
      <c r="CI9" s="42">
        <v>7</v>
      </c>
      <c r="CJ9" s="62">
        <f t="shared" ref="CJ9" si="25">SUM(CH9:CI10)</f>
        <v>35</v>
      </c>
    </row>
    <row r="10" spans="1:88" s="2" customFormat="1" ht="15" customHeight="1" x14ac:dyDescent="0.25">
      <c r="A10" s="98"/>
      <c r="B10" s="110"/>
      <c r="C10" s="113" t="s">
        <v>48</v>
      </c>
      <c r="D10" s="113"/>
      <c r="E10" s="113"/>
      <c r="F10" s="18">
        <v>0</v>
      </c>
      <c r="G10" s="42">
        <v>0</v>
      </c>
      <c r="H10" s="63"/>
      <c r="I10" s="42">
        <v>0</v>
      </c>
      <c r="J10" s="42">
        <v>0</v>
      </c>
      <c r="K10" s="63"/>
      <c r="L10" s="42">
        <v>0</v>
      </c>
      <c r="M10" s="42">
        <v>0</v>
      </c>
      <c r="N10" s="63"/>
      <c r="O10" s="42">
        <v>0</v>
      </c>
      <c r="P10" s="42">
        <v>0</v>
      </c>
      <c r="Q10" s="63"/>
      <c r="R10" s="42">
        <v>157</v>
      </c>
      <c r="S10" s="42">
        <v>182</v>
      </c>
      <c r="T10" s="63"/>
      <c r="U10" s="42">
        <v>0</v>
      </c>
      <c r="V10" s="42">
        <v>0</v>
      </c>
      <c r="W10" s="63"/>
      <c r="X10" s="42">
        <v>45</v>
      </c>
      <c r="Y10" s="42">
        <v>43</v>
      </c>
      <c r="Z10" s="63"/>
      <c r="AA10" s="42">
        <v>0</v>
      </c>
      <c r="AB10" s="42">
        <v>0</v>
      </c>
      <c r="AC10" s="63"/>
      <c r="AD10" s="42">
        <v>0</v>
      </c>
      <c r="AE10" s="42">
        <v>0</v>
      </c>
      <c r="AF10" s="63"/>
      <c r="AG10" s="42">
        <v>0</v>
      </c>
      <c r="AH10" s="42">
        <v>0</v>
      </c>
      <c r="AI10" s="63"/>
      <c r="AJ10" s="42">
        <v>0</v>
      </c>
      <c r="AK10" s="42">
        <v>0</v>
      </c>
      <c r="AL10" s="63"/>
      <c r="AM10" s="42">
        <v>0</v>
      </c>
      <c r="AN10" s="42">
        <v>0</v>
      </c>
      <c r="AO10" s="76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76"/>
      <c r="BH10" s="76"/>
      <c r="BI10" s="76"/>
      <c r="BJ10" s="63"/>
      <c r="BK10" s="63"/>
      <c r="BL10" s="63"/>
      <c r="BM10" s="63"/>
      <c r="BN10" s="63"/>
      <c r="BO10" s="63"/>
      <c r="BP10" s="76"/>
      <c r="BQ10" s="76"/>
      <c r="BR10" s="76"/>
      <c r="BS10" s="63"/>
      <c r="BT10" s="63"/>
      <c r="BU10" s="63"/>
      <c r="BV10" s="63"/>
      <c r="BW10" s="63"/>
      <c r="BX10" s="63"/>
      <c r="BY10" s="76"/>
      <c r="BZ10" s="76"/>
      <c r="CA10" s="76"/>
      <c r="CB10" s="42">
        <v>0</v>
      </c>
      <c r="CC10" s="42">
        <v>0</v>
      </c>
      <c r="CD10" s="63"/>
      <c r="CE10" s="42">
        <v>2</v>
      </c>
      <c r="CF10" s="42">
        <v>2</v>
      </c>
      <c r="CG10" s="63"/>
      <c r="CH10" s="42">
        <v>9</v>
      </c>
      <c r="CI10" s="42">
        <v>3</v>
      </c>
      <c r="CJ10" s="63"/>
    </row>
    <row r="11" spans="1:88" s="2" customFormat="1" ht="15" customHeight="1" x14ac:dyDescent="0.25">
      <c r="A11" s="99">
        <v>3</v>
      </c>
      <c r="B11" s="109" t="s">
        <v>82</v>
      </c>
      <c r="C11" s="103" t="s">
        <v>49</v>
      </c>
      <c r="D11" s="103"/>
      <c r="E11" s="103"/>
      <c r="F11" s="18">
        <v>209</v>
      </c>
      <c r="G11" s="42">
        <v>240</v>
      </c>
      <c r="H11" s="62">
        <f>SUM(F11:G12)</f>
        <v>449</v>
      </c>
      <c r="I11" s="42">
        <v>9</v>
      </c>
      <c r="J11" s="42">
        <v>9</v>
      </c>
      <c r="K11" s="62">
        <f t="shared" ref="K11:K13" si="26">SUM(I11:J12)</f>
        <v>18</v>
      </c>
      <c r="L11" s="42">
        <v>7</v>
      </c>
      <c r="M11" s="42">
        <v>18</v>
      </c>
      <c r="N11" s="62">
        <f t="shared" ref="N11" si="27">SUM(L11:M12)</f>
        <v>25</v>
      </c>
      <c r="O11" s="42">
        <v>6</v>
      </c>
      <c r="P11" s="42">
        <v>5</v>
      </c>
      <c r="Q11" s="62">
        <f t="shared" ref="Q11" si="28">SUM(O11:P12)</f>
        <v>11</v>
      </c>
      <c r="R11" s="42">
        <v>172</v>
      </c>
      <c r="S11" s="42">
        <v>227</v>
      </c>
      <c r="T11" s="62">
        <f t="shared" ref="T11" si="29">SUM(R11:S12)</f>
        <v>399</v>
      </c>
      <c r="U11" s="42">
        <v>15</v>
      </c>
      <c r="V11" s="42">
        <v>13</v>
      </c>
      <c r="W11" s="62">
        <f t="shared" ref="W11" si="30">SUM(U11:V12)</f>
        <v>28</v>
      </c>
      <c r="X11" s="42">
        <v>15</v>
      </c>
      <c r="Y11" s="42">
        <v>16</v>
      </c>
      <c r="Z11" s="62">
        <f t="shared" ref="Z11" si="31">SUM(X11:Y12)</f>
        <v>31</v>
      </c>
      <c r="AA11" s="42">
        <v>2</v>
      </c>
      <c r="AB11" s="42">
        <v>6</v>
      </c>
      <c r="AC11" s="62">
        <f t="shared" ref="AC11" si="32">SUM(AA11:AB12)</f>
        <v>8</v>
      </c>
      <c r="AD11" s="42">
        <v>0</v>
      </c>
      <c r="AE11" s="42">
        <v>0</v>
      </c>
      <c r="AF11" s="62">
        <f t="shared" ref="AF11" si="33">SUM(AD11:AE12)</f>
        <v>397</v>
      </c>
      <c r="AG11" s="42">
        <v>0</v>
      </c>
      <c r="AH11" s="42">
        <v>0</v>
      </c>
      <c r="AI11" s="62">
        <f t="shared" ref="AI11" si="34">SUM(AG11:AH12)</f>
        <v>28</v>
      </c>
      <c r="AJ11" s="42">
        <v>0</v>
      </c>
      <c r="AK11" s="42">
        <v>0</v>
      </c>
      <c r="AL11" s="62">
        <f t="shared" ref="AL11" si="35">SUM(AJ11:AK12)</f>
        <v>37</v>
      </c>
      <c r="AM11" s="42">
        <v>0</v>
      </c>
      <c r="AN11" s="42">
        <v>0</v>
      </c>
      <c r="AO11" s="76">
        <f t="shared" ref="AO11" si="36">SUM(AM11:AN12)</f>
        <v>0</v>
      </c>
      <c r="AP11" s="62">
        <f>SUM(F11:F12,R11:R12,AD11:AD12)</f>
        <v>539</v>
      </c>
      <c r="AQ11" s="62">
        <f>SUM(G11:G12,S11:S12,AE11:AE12)</f>
        <v>706</v>
      </c>
      <c r="AR11" s="62">
        <f>SUM(I11:I12,U11:U12,AG11:AG12)</f>
        <v>38</v>
      </c>
      <c r="AS11" s="62">
        <f>SUM(J11:J12,V11:V12,AH11:AH12)</f>
        <v>36</v>
      </c>
      <c r="AT11" s="62">
        <f t="shared" ref="AT11" si="37">SUM(AR11:AS12)</f>
        <v>74</v>
      </c>
      <c r="AU11" s="62">
        <f>SUM(L11:L12,X11:X12,AJ11:AJ12)</f>
        <v>40</v>
      </c>
      <c r="AV11" s="64">
        <f>SUM(M11:M12,Y11:Y12,AK11:AK12)</f>
        <v>53</v>
      </c>
      <c r="AW11" s="62">
        <f t="shared" ref="AW11" si="38">SUM(AU11:AV12)</f>
        <v>93</v>
      </c>
      <c r="AX11" s="64">
        <f>SUM(O11:O12,AA11:AA12,AM11:AM12)</f>
        <v>8</v>
      </c>
      <c r="AY11" s="64">
        <f>SUM(P11:P12,AB11:AB12,AN11:AN12)</f>
        <v>11</v>
      </c>
      <c r="AZ11" s="62">
        <f t="shared" ref="AZ11" si="39">SUM(AX11:AY12)</f>
        <v>19</v>
      </c>
      <c r="BA11" s="64">
        <v>0</v>
      </c>
      <c r="BB11" s="64">
        <v>0</v>
      </c>
      <c r="BC11" s="64">
        <v>0</v>
      </c>
      <c r="BD11" s="62">
        <v>7</v>
      </c>
      <c r="BE11" s="62">
        <v>2</v>
      </c>
      <c r="BF11" s="62">
        <v>11</v>
      </c>
      <c r="BG11" s="76">
        <f t="shared" ref="BG11" si="40">SUM(BA11,BC11,BE11)</f>
        <v>2</v>
      </c>
      <c r="BH11" s="76">
        <f t="shared" ref="BH11" si="41">SUM(BB11,BD11,BF11)</f>
        <v>18</v>
      </c>
      <c r="BI11" s="76">
        <f t="shared" ref="BI11" si="42">SUM(BG11:BH12)</f>
        <v>20</v>
      </c>
      <c r="BJ11" s="64">
        <v>3</v>
      </c>
      <c r="BK11" s="64">
        <v>0</v>
      </c>
      <c r="BL11" s="64">
        <v>3</v>
      </c>
      <c r="BM11" s="62">
        <v>0</v>
      </c>
      <c r="BN11" s="62">
        <v>0</v>
      </c>
      <c r="BO11" s="62">
        <v>2</v>
      </c>
      <c r="BP11" s="76">
        <f t="shared" ref="BP11" si="43">SUM(BJ11,BL11,BN11)</f>
        <v>6</v>
      </c>
      <c r="BQ11" s="76">
        <f t="shared" ref="BQ11" si="44">SUM(BK11,BM11,BO11)</f>
        <v>2</v>
      </c>
      <c r="BR11" s="76">
        <f t="shared" ref="BR11" si="45">SUM(BP11:BQ12)</f>
        <v>8</v>
      </c>
      <c r="BS11" s="64">
        <v>0</v>
      </c>
      <c r="BT11" s="64">
        <v>0</v>
      </c>
      <c r="BU11" s="64">
        <v>2</v>
      </c>
      <c r="BV11" s="62">
        <v>5</v>
      </c>
      <c r="BW11" s="62">
        <v>3</v>
      </c>
      <c r="BX11" s="62">
        <v>3</v>
      </c>
      <c r="BY11" s="76">
        <f t="shared" ref="BY11" si="46">SUM(BS11,BU11,BW11)</f>
        <v>5</v>
      </c>
      <c r="BZ11" s="76">
        <f t="shared" ref="BZ11" si="47">SUM(BT11,BV11,BX11)</f>
        <v>8</v>
      </c>
      <c r="CA11" s="76">
        <f t="shared" ref="CA11" si="48">SUM(BY11:BZ12)</f>
        <v>13</v>
      </c>
      <c r="CB11" s="42">
        <v>0</v>
      </c>
      <c r="CC11" s="42">
        <v>0</v>
      </c>
      <c r="CD11" s="62">
        <f t="shared" ref="CD11" si="49">SUM(CB11:CC12)</f>
        <v>379</v>
      </c>
      <c r="CE11" s="42">
        <v>20</v>
      </c>
      <c r="CF11" s="42">
        <v>27</v>
      </c>
      <c r="CG11" s="62">
        <f t="shared" ref="CG11" si="50">SUM(CE11:CF12)</f>
        <v>61</v>
      </c>
      <c r="CH11" s="42">
        <v>12</v>
      </c>
      <c r="CI11" s="42">
        <v>8</v>
      </c>
      <c r="CJ11" s="62">
        <f t="shared" ref="CJ11" si="51">SUM(CH11:CI12)</f>
        <v>38</v>
      </c>
    </row>
    <row r="12" spans="1:88" s="2" customFormat="1" ht="15" customHeight="1" x14ac:dyDescent="0.25">
      <c r="A12" s="100"/>
      <c r="B12" s="110"/>
      <c r="C12" s="113" t="s">
        <v>49</v>
      </c>
      <c r="D12" s="113"/>
      <c r="E12" s="113"/>
      <c r="F12" s="18">
        <v>0</v>
      </c>
      <c r="G12" s="42">
        <v>0</v>
      </c>
      <c r="H12" s="63"/>
      <c r="I12" s="42">
        <v>0</v>
      </c>
      <c r="J12" s="42">
        <v>0</v>
      </c>
      <c r="K12" s="63"/>
      <c r="L12" s="42">
        <v>0</v>
      </c>
      <c r="M12" s="42">
        <v>0</v>
      </c>
      <c r="N12" s="63"/>
      <c r="O12" s="42">
        <v>0</v>
      </c>
      <c r="P12" s="42">
        <v>0</v>
      </c>
      <c r="Q12" s="63"/>
      <c r="R12" s="42">
        <v>0</v>
      </c>
      <c r="S12" s="42">
        <v>0</v>
      </c>
      <c r="T12" s="63"/>
      <c r="U12" s="42">
        <v>0</v>
      </c>
      <c r="V12" s="42">
        <v>0</v>
      </c>
      <c r="W12" s="63"/>
      <c r="X12" s="42">
        <v>0</v>
      </c>
      <c r="Y12" s="42">
        <v>0</v>
      </c>
      <c r="Z12" s="63"/>
      <c r="AA12" s="42">
        <v>0</v>
      </c>
      <c r="AB12" s="42">
        <v>0</v>
      </c>
      <c r="AC12" s="63"/>
      <c r="AD12" s="42">
        <v>158</v>
      </c>
      <c r="AE12" s="42">
        <v>239</v>
      </c>
      <c r="AF12" s="63"/>
      <c r="AG12" s="42">
        <v>14</v>
      </c>
      <c r="AH12" s="42">
        <v>14</v>
      </c>
      <c r="AI12" s="63"/>
      <c r="AJ12" s="42">
        <v>18</v>
      </c>
      <c r="AK12" s="42">
        <v>19</v>
      </c>
      <c r="AL12" s="63"/>
      <c r="AM12" s="42">
        <v>0</v>
      </c>
      <c r="AN12" s="42">
        <v>0</v>
      </c>
      <c r="AO12" s="76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76"/>
      <c r="BH12" s="76"/>
      <c r="BI12" s="76"/>
      <c r="BJ12" s="63"/>
      <c r="BK12" s="63"/>
      <c r="BL12" s="63"/>
      <c r="BM12" s="63"/>
      <c r="BN12" s="63"/>
      <c r="BO12" s="63"/>
      <c r="BP12" s="76"/>
      <c r="BQ12" s="76"/>
      <c r="BR12" s="76"/>
      <c r="BS12" s="63"/>
      <c r="BT12" s="63"/>
      <c r="BU12" s="63"/>
      <c r="BV12" s="63"/>
      <c r="BW12" s="63"/>
      <c r="BX12" s="63"/>
      <c r="BY12" s="76"/>
      <c r="BZ12" s="76"/>
      <c r="CA12" s="76"/>
      <c r="CB12" s="42">
        <v>171</v>
      </c>
      <c r="CC12" s="42">
        <v>208</v>
      </c>
      <c r="CD12" s="63"/>
      <c r="CE12" s="42">
        <v>8</v>
      </c>
      <c r="CF12" s="42">
        <v>6</v>
      </c>
      <c r="CG12" s="63"/>
      <c r="CH12" s="42">
        <v>12</v>
      </c>
      <c r="CI12" s="42">
        <v>6</v>
      </c>
      <c r="CJ12" s="63"/>
    </row>
    <row r="13" spans="1:88" s="2" customFormat="1" ht="15" customHeight="1" x14ac:dyDescent="0.25">
      <c r="A13" s="101">
        <v>4</v>
      </c>
      <c r="B13" s="109" t="s">
        <v>82</v>
      </c>
      <c r="C13" s="103" t="s">
        <v>50</v>
      </c>
      <c r="D13" s="103"/>
      <c r="E13" s="103"/>
      <c r="F13" s="18">
        <v>170</v>
      </c>
      <c r="G13" s="42">
        <v>172</v>
      </c>
      <c r="H13" s="62">
        <f>SUM(F13:G14)</f>
        <v>625</v>
      </c>
      <c r="I13" s="42">
        <v>15</v>
      </c>
      <c r="J13" s="42">
        <v>17</v>
      </c>
      <c r="K13" s="62">
        <f t="shared" si="26"/>
        <v>48</v>
      </c>
      <c r="L13" s="42">
        <v>4</v>
      </c>
      <c r="M13" s="42">
        <v>6</v>
      </c>
      <c r="N13" s="62">
        <f t="shared" ref="N13" si="52">SUM(L13:M14)</f>
        <v>25</v>
      </c>
      <c r="O13" s="42">
        <v>1</v>
      </c>
      <c r="P13" s="42">
        <v>0</v>
      </c>
      <c r="Q13" s="62">
        <f t="shared" ref="Q13" si="53">SUM(O13:P14)</f>
        <v>5</v>
      </c>
      <c r="R13" s="42">
        <v>158</v>
      </c>
      <c r="S13" s="42">
        <v>177</v>
      </c>
      <c r="T13" s="62">
        <f t="shared" ref="T13" si="54">SUM(R13:S14)</f>
        <v>579</v>
      </c>
      <c r="U13" s="42">
        <v>5</v>
      </c>
      <c r="V13" s="42">
        <v>8</v>
      </c>
      <c r="W13" s="62">
        <f t="shared" ref="W13" si="55">SUM(U13:V14)</f>
        <v>25</v>
      </c>
      <c r="X13" s="42">
        <v>2</v>
      </c>
      <c r="Y13" s="42">
        <v>4</v>
      </c>
      <c r="Z13" s="62">
        <f t="shared" ref="Z13" si="56">SUM(X13:Y14)</f>
        <v>19</v>
      </c>
      <c r="AA13" s="42">
        <v>5</v>
      </c>
      <c r="AB13" s="42">
        <v>0</v>
      </c>
      <c r="AC13" s="62">
        <f t="shared" ref="AC13" si="57">SUM(AA13:AB14)</f>
        <v>7</v>
      </c>
      <c r="AD13" s="42">
        <v>129</v>
      </c>
      <c r="AE13" s="42">
        <v>163</v>
      </c>
      <c r="AF13" s="62">
        <f t="shared" ref="AF13" si="58">SUM(AD13:AE14)</f>
        <v>523</v>
      </c>
      <c r="AG13" s="42">
        <v>7</v>
      </c>
      <c r="AH13" s="42">
        <v>14</v>
      </c>
      <c r="AI13" s="62">
        <f t="shared" ref="AI13" si="59">SUM(AG13:AH14)</f>
        <v>37</v>
      </c>
      <c r="AJ13" s="42">
        <v>1</v>
      </c>
      <c r="AK13" s="42">
        <v>3</v>
      </c>
      <c r="AL13" s="62">
        <f t="shared" ref="AL13" si="60">SUM(AJ13:AK14)</f>
        <v>13</v>
      </c>
      <c r="AM13" s="42">
        <v>2</v>
      </c>
      <c r="AN13" s="42">
        <v>3</v>
      </c>
      <c r="AO13" s="76">
        <f t="shared" ref="AO13" si="61">SUM(AM13:AN14)</f>
        <v>9</v>
      </c>
      <c r="AP13" s="62">
        <f>SUM(F13:F14,R13:R14,AD13:AD14)</f>
        <v>770</v>
      </c>
      <c r="AQ13" s="62">
        <f>SUM(G13:G14,S13:S14,AE13:AE14)</f>
        <v>957</v>
      </c>
      <c r="AR13" s="62">
        <f>SUM(I13:I14,U13:U14,AG13:AG14)</f>
        <v>41</v>
      </c>
      <c r="AS13" s="62">
        <f>SUM(J13:J14,V13:V14,AH13:AH14)</f>
        <v>69</v>
      </c>
      <c r="AT13" s="62">
        <f t="shared" ref="AT13" si="62">SUM(AR13:AS14)</f>
        <v>110</v>
      </c>
      <c r="AU13" s="62">
        <f>SUM(L13:L14,X13:X14,AJ13:AJ14)</f>
        <v>25</v>
      </c>
      <c r="AV13" s="64">
        <f>SUM(M13:M14,Y13:Y14,AK13:AK14)</f>
        <v>32</v>
      </c>
      <c r="AW13" s="62">
        <f t="shared" ref="AW13" si="63">SUM(AU13:AV14)</f>
        <v>57</v>
      </c>
      <c r="AX13" s="64">
        <f>SUM(O13:O14,AA13:AA14,AM13:AM14)</f>
        <v>12</v>
      </c>
      <c r="AY13" s="64">
        <f>SUM(P13:P14,AB13:AB14,AN13:AN14)</f>
        <v>9</v>
      </c>
      <c r="AZ13" s="62">
        <f t="shared" ref="AZ13" si="64">SUM(AX13:AY14)</f>
        <v>21</v>
      </c>
      <c r="BA13" s="64">
        <v>0</v>
      </c>
      <c r="BB13" s="64">
        <v>0</v>
      </c>
      <c r="BC13" s="64">
        <v>30</v>
      </c>
      <c r="BD13" s="62">
        <v>52</v>
      </c>
      <c r="BE13" s="62">
        <v>42</v>
      </c>
      <c r="BF13" s="62">
        <v>31</v>
      </c>
      <c r="BG13" s="76">
        <f t="shared" ref="BG13" si="65">SUM(BA13,BC13,BE13)</f>
        <v>72</v>
      </c>
      <c r="BH13" s="76">
        <f t="shared" ref="BH13" si="66">SUM(BB13,BD13,BF13)</f>
        <v>83</v>
      </c>
      <c r="BI13" s="76">
        <f t="shared" ref="BI13" si="67">SUM(BG13:BH14)</f>
        <v>155</v>
      </c>
      <c r="BJ13" s="64">
        <v>14</v>
      </c>
      <c r="BK13" s="64">
        <v>9</v>
      </c>
      <c r="BL13" s="64">
        <v>19</v>
      </c>
      <c r="BM13" s="62">
        <v>10</v>
      </c>
      <c r="BN13" s="62">
        <v>1</v>
      </c>
      <c r="BO13" s="62">
        <v>1</v>
      </c>
      <c r="BP13" s="76">
        <f t="shared" ref="BP13" si="68">SUM(BJ13,BL13,BN13)</f>
        <v>34</v>
      </c>
      <c r="BQ13" s="76">
        <f t="shared" ref="BQ13" si="69">SUM(BK13,BM13,BO13)</f>
        <v>20</v>
      </c>
      <c r="BR13" s="76">
        <f t="shared" ref="BR13" si="70">SUM(BP13:BQ14)</f>
        <v>54</v>
      </c>
      <c r="BS13" s="64">
        <v>0</v>
      </c>
      <c r="BT13" s="64">
        <v>0</v>
      </c>
      <c r="BU13" s="64">
        <v>3</v>
      </c>
      <c r="BV13" s="62">
        <v>4</v>
      </c>
      <c r="BW13" s="62">
        <v>4</v>
      </c>
      <c r="BX13" s="62">
        <v>1</v>
      </c>
      <c r="BY13" s="76">
        <f t="shared" ref="BY13" si="71">SUM(BS13,BU13,BW13)</f>
        <v>7</v>
      </c>
      <c r="BZ13" s="76">
        <f t="shared" ref="BZ13" si="72">SUM(BT13,BV13,BX13)</f>
        <v>5</v>
      </c>
      <c r="CA13" s="76">
        <f t="shared" ref="CA13" si="73">SUM(BY13:BZ14)</f>
        <v>12</v>
      </c>
      <c r="CB13" s="42">
        <v>125</v>
      </c>
      <c r="CC13" s="42">
        <v>215</v>
      </c>
      <c r="CD13" s="62">
        <f t="shared" ref="CD13" si="74">SUM(CB13:CC14)</f>
        <v>549</v>
      </c>
      <c r="CE13" s="42">
        <v>30</v>
      </c>
      <c r="CF13" s="42">
        <v>16</v>
      </c>
      <c r="CG13" s="62">
        <f t="shared" ref="CG13" si="75">SUM(CE13:CF14)</f>
        <v>107</v>
      </c>
      <c r="CH13" s="42">
        <v>11</v>
      </c>
      <c r="CI13" s="42">
        <v>16</v>
      </c>
      <c r="CJ13" s="62">
        <f t="shared" ref="CJ13" si="76">SUM(CH13:CI14)</f>
        <v>53</v>
      </c>
    </row>
    <row r="14" spans="1:88" s="2" customFormat="1" ht="15" customHeight="1" x14ac:dyDescent="0.25">
      <c r="A14" s="102"/>
      <c r="B14" s="110"/>
      <c r="C14" s="113" t="s">
        <v>51</v>
      </c>
      <c r="D14" s="113"/>
      <c r="E14" s="113"/>
      <c r="F14" s="18">
        <v>126</v>
      </c>
      <c r="G14" s="42">
        <v>157</v>
      </c>
      <c r="H14" s="63"/>
      <c r="I14" s="42">
        <v>8</v>
      </c>
      <c r="J14" s="42">
        <v>8</v>
      </c>
      <c r="K14" s="63"/>
      <c r="L14" s="42">
        <v>9</v>
      </c>
      <c r="M14" s="42">
        <v>6</v>
      </c>
      <c r="N14" s="63"/>
      <c r="O14" s="42">
        <v>1</v>
      </c>
      <c r="P14" s="42">
        <v>3</v>
      </c>
      <c r="Q14" s="63"/>
      <c r="R14" s="42">
        <v>96</v>
      </c>
      <c r="S14" s="42">
        <v>148</v>
      </c>
      <c r="T14" s="63"/>
      <c r="U14" s="42">
        <v>2</v>
      </c>
      <c r="V14" s="42">
        <v>10</v>
      </c>
      <c r="W14" s="63"/>
      <c r="X14" s="42">
        <v>6</v>
      </c>
      <c r="Y14" s="42">
        <v>7</v>
      </c>
      <c r="Z14" s="63"/>
      <c r="AA14" s="42">
        <v>1</v>
      </c>
      <c r="AB14" s="42">
        <v>1</v>
      </c>
      <c r="AC14" s="63"/>
      <c r="AD14" s="42">
        <v>91</v>
      </c>
      <c r="AE14" s="42">
        <v>140</v>
      </c>
      <c r="AF14" s="63"/>
      <c r="AG14" s="42">
        <v>4</v>
      </c>
      <c r="AH14" s="42">
        <v>12</v>
      </c>
      <c r="AI14" s="63"/>
      <c r="AJ14" s="42">
        <v>3</v>
      </c>
      <c r="AK14" s="42">
        <v>6</v>
      </c>
      <c r="AL14" s="63"/>
      <c r="AM14" s="42">
        <v>2</v>
      </c>
      <c r="AN14" s="42">
        <v>2</v>
      </c>
      <c r="AO14" s="76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76"/>
      <c r="BH14" s="76"/>
      <c r="BI14" s="76"/>
      <c r="BJ14" s="63"/>
      <c r="BK14" s="63"/>
      <c r="BL14" s="63"/>
      <c r="BM14" s="63"/>
      <c r="BN14" s="63"/>
      <c r="BO14" s="63"/>
      <c r="BP14" s="76"/>
      <c r="BQ14" s="76"/>
      <c r="BR14" s="76"/>
      <c r="BS14" s="63"/>
      <c r="BT14" s="63"/>
      <c r="BU14" s="63"/>
      <c r="BV14" s="63"/>
      <c r="BW14" s="63"/>
      <c r="BX14" s="63"/>
      <c r="BY14" s="76"/>
      <c r="BZ14" s="76"/>
      <c r="CA14" s="76"/>
      <c r="CB14" s="42">
        <v>98</v>
      </c>
      <c r="CC14" s="42">
        <v>111</v>
      </c>
      <c r="CD14" s="63"/>
      <c r="CE14" s="42">
        <v>24</v>
      </c>
      <c r="CF14" s="42">
        <v>37</v>
      </c>
      <c r="CG14" s="63"/>
      <c r="CH14" s="42">
        <v>15</v>
      </c>
      <c r="CI14" s="42">
        <v>11</v>
      </c>
      <c r="CJ14" s="63"/>
    </row>
    <row r="15" spans="1:88" s="2" customFormat="1" ht="15" customHeight="1" x14ac:dyDescent="0.25">
      <c r="A15" s="28">
        <v>5</v>
      </c>
      <c r="B15" s="1" t="s">
        <v>57</v>
      </c>
      <c r="C15" s="103" t="s">
        <v>52</v>
      </c>
      <c r="D15" s="103"/>
      <c r="E15" s="103"/>
      <c r="F15" s="18">
        <v>108</v>
      </c>
      <c r="G15" s="42">
        <v>177</v>
      </c>
      <c r="H15" s="40">
        <f>SUM(F15:G15)</f>
        <v>285</v>
      </c>
      <c r="I15" s="42">
        <v>47</v>
      </c>
      <c r="J15" s="42">
        <v>50</v>
      </c>
      <c r="K15" s="40">
        <f>SUM(I15:J15)</f>
        <v>97</v>
      </c>
      <c r="L15" s="42">
        <v>6</v>
      </c>
      <c r="M15" s="42">
        <v>4</v>
      </c>
      <c r="N15" s="40">
        <f>SUM(L15:M15)</f>
        <v>10</v>
      </c>
      <c r="O15" s="42">
        <v>3</v>
      </c>
      <c r="P15" s="42">
        <v>3</v>
      </c>
      <c r="Q15" s="40">
        <f>SUM(O15:P15)</f>
        <v>6</v>
      </c>
      <c r="R15" s="42">
        <v>115</v>
      </c>
      <c r="S15" s="42">
        <v>131</v>
      </c>
      <c r="T15" s="40">
        <f>SUM(R15:S15)</f>
        <v>246</v>
      </c>
      <c r="U15" s="42">
        <v>39</v>
      </c>
      <c r="V15" s="42">
        <v>44</v>
      </c>
      <c r="W15" s="40">
        <f>SUM(U15:V15)</f>
        <v>83</v>
      </c>
      <c r="X15" s="42">
        <v>5</v>
      </c>
      <c r="Y15" s="42">
        <v>2</v>
      </c>
      <c r="Z15" s="40">
        <f>SUM(X15:Y15)</f>
        <v>7</v>
      </c>
      <c r="AA15" s="42">
        <v>4</v>
      </c>
      <c r="AB15" s="42">
        <v>3</v>
      </c>
      <c r="AC15" s="40">
        <f>SUM(AA15:AB15)</f>
        <v>7</v>
      </c>
      <c r="AD15" s="42">
        <v>100</v>
      </c>
      <c r="AE15" s="42">
        <v>118</v>
      </c>
      <c r="AF15" s="40">
        <f>SUM(AD15:AE15)</f>
        <v>218</v>
      </c>
      <c r="AG15" s="42">
        <v>43</v>
      </c>
      <c r="AH15" s="42">
        <v>36</v>
      </c>
      <c r="AI15" s="40">
        <f>SUM(AG15:AH15)</f>
        <v>79</v>
      </c>
      <c r="AJ15" s="42">
        <v>5</v>
      </c>
      <c r="AK15" s="42">
        <v>0</v>
      </c>
      <c r="AL15" s="40">
        <f>SUM(AJ15:AK15)</f>
        <v>5</v>
      </c>
      <c r="AM15" s="42">
        <v>3</v>
      </c>
      <c r="AN15" s="42">
        <v>2</v>
      </c>
      <c r="AO15" s="40">
        <f>SUM(AM15:AN15)</f>
        <v>5</v>
      </c>
      <c r="AP15" s="40">
        <f>SUM(F15,R15,AD15)</f>
        <v>323</v>
      </c>
      <c r="AQ15" s="40">
        <f>SUM(G15,S15,AE15)</f>
        <v>426</v>
      </c>
      <c r="AR15" s="40">
        <f>SUM(I15,U15,AG15)</f>
        <v>129</v>
      </c>
      <c r="AS15" s="40">
        <f>SUM(J15,V15,AH15)</f>
        <v>130</v>
      </c>
      <c r="AT15" s="40">
        <f>SUM(AR15:AS15)</f>
        <v>259</v>
      </c>
      <c r="AU15" s="40">
        <f>SUM(L15,X15,AJ15)</f>
        <v>16</v>
      </c>
      <c r="AV15" s="40">
        <f>SUM(M15,Y15,AK15)</f>
        <v>6</v>
      </c>
      <c r="AW15" s="40">
        <f>SUM(AU15:AV15)</f>
        <v>22</v>
      </c>
      <c r="AX15" s="40">
        <f>SUM(O15,AA15,AM15)</f>
        <v>10</v>
      </c>
      <c r="AY15" s="40">
        <f>SUM(P15,AB15,AN15)</f>
        <v>8</v>
      </c>
      <c r="AZ15" s="40">
        <f>SUM(AX15:AY15)</f>
        <v>18</v>
      </c>
      <c r="BA15" s="40">
        <v>0</v>
      </c>
      <c r="BB15" s="40">
        <v>0</v>
      </c>
      <c r="BC15" s="40">
        <v>6</v>
      </c>
      <c r="BD15" s="40">
        <v>5</v>
      </c>
      <c r="BE15" s="40">
        <v>1</v>
      </c>
      <c r="BF15" s="40">
        <v>0</v>
      </c>
      <c r="BG15" s="40">
        <f>SUM(BA15,BC15,BE15)</f>
        <v>7</v>
      </c>
      <c r="BH15" s="40">
        <f>SUM(BB15,BD15,BF15)</f>
        <v>5</v>
      </c>
      <c r="BI15" s="40">
        <f>SUM(BG15:BH15)</f>
        <v>12</v>
      </c>
      <c r="BJ15" s="40">
        <v>2</v>
      </c>
      <c r="BK15" s="40">
        <v>1</v>
      </c>
      <c r="BL15" s="40">
        <v>0</v>
      </c>
      <c r="BM15" s="40">
        <v>1</v>
      </c>
      <c r="BN15" s="40">
        <v>1</v>
      </c>
      <c r="BO15" s="40">
        <v>1</v>
      </c>
      <c r="BP15" s="40">
        <f>SUM(BJ15,BL15,BN15)</f>
        <v>3</v>
      </c>
      <c r="BQ15" s="40">
        <f>SUM(BK15,BM15,BO15)</f>
        <v>3</v>
      </c>
      <c r="BR15" s="40">
        <f>SUM(BP15:BQ15)</f>
        <v>6</v>
      </c>
      <c r="BS15" s="40">
        <v>0</v>
      </c>
      <c r="BT15" s="40">
        <v>0</v>
      </c>
      <c r="BU15" s="40">
        <v>0</v>
      </c>
      <c r="BV15" s="40">
        <v>1</v>
      </c>
      <c r="BW15" s="40">
        <v>0</v>
      </c>
      <c r="BX15" s="40">
        <v>0</v>
      </c>
      <c r="BY15" s="40">
        <f>SUM(BS15,BU15,BW15)</f>
        <v>0</v>
      </c>
      <c r="BZ15" s="40">
        <f>SUM(BT15,BV15,BX15)</f>
        <v>1</v>
      </c>
      <c r="CA15" s="40">
        <f>SUM(BY15:BZ15)</f>
        <v>1</v>
      </c>
      <c r="CB15" s="42">
        <v>95</v>
      </c>
      <c r="CC15" s="42">
        <v>125</v>
      </c>
      <c r="CD15" s="40">
        <f>SUM(CB15:CC15)</f>
        <v>220</v>
      </c>
      <c r="CE15" s="42">
        <v>33</v>
      </c>
      <c r="CF15" s="42">
        <v>42</v>
      </c>
      <c r="CG15" s="40">
        <f>SUM(CE15:CF15)</f>
        <v>75</v>
      </c>
      <c r="CH15" s="42">
        <v>18</v>
      </c>
      <c r="CI15" s="42">
        <v>9</v>
      </c>
      <c r="CJ15" s="40">
        <f>SUM(CH15:CI15)</f>
        <v>27</v>
      </c>
    </row>
    <row r="16" spans="1:88" s="5" customFormat="1" ht="15" customHeight="1" x14ac:dyDescent="0.25">
      <c r="A16" s="104">
        <v>6</v>
      </c>
      <c r="B16" s="124" t="s">
        <v>57</v>
      </c>
      <c r="C16" s="114" t="s">
        <v>53</v>
      </c>
      <c r="D16" s="114"/>
      <c r="E16" s="114"/>
      <c r="F16" s="18">
        <v>151</v>
      </c>
      <c r="G16" s="42">
        <v>200</v>
      </c>
      <c r="H16" s="62">
        <f>SUM(F16:G17)</f>
        <v>351</v>
      </c>
      <c r="I16" s="42">
        <v>7</v>
      </c>
      <c r="J16" s="42">
        <v>10</v>
      </c>
      <c r="K16" s="62">
        <f>SUM(I16:J17)</f>
        <v>17</v>
      </c>
      <c r="L16" s="42">
        <v>3</v>
      </c>
      <c r="M16" s="42">
        <v>10</v>
      </c>
      <c r="N16" s="62">
        <f>SUM(L16:M17)</f>
        <v>13</v>
      </c>
      <c r="O16" s="42">
        <v>5</v>
      </c>
      <c r="P16" s="42">
        <v>11</v>
      </c>
      <c r="Q16" s="62">
        <f>SUM(O16:P17)</f>
        <v>16</v>
      </c>
      <c r="R16" s="42">
        <v>154</v>
      </c>
      <c r="S16" s="42">
        <v>161</v>
      </c>
      <c r="T16" s="62">
        <f>SUM(R16:S17)</f>
        <v>315</v>
      </c>
      <c r="U16" s="42">
        <v>3</v>
      </c>
      <c r="V16" s="42">
        <v>2</v>
      </c>
      <c r="W16" s="62">
        <f>SUM(U16:V17)</f>
        <v>5</v>
      </c>
      <c r="X16" s="42">
        <v>10</v>
      </c>
      <c r="Y16" s="42">
        <v>11</v>
      </c>
      <c r="Z16" s="62">
        <f>SUM(X16:Y17)</f>
        <v>21</v>
      </c>
      <c r="AA16" s="42">
        <v>49</v>
      </c>
      <c r="AB16" s="42">
        <v>80</v>
      </c>
      <c r="AC16" s="62">
        <f>SUM(AA16:AB17)</f>
        <v>129</v>
      </c>
      <c r="AD16" s="42">
        <v>120</v>
      </c>
      <c r="AE16" s="42">
        <v>138</v>
      </c>
      <c r="AF16" s="62">
        <f>SUM(AD16:AE17)</f>
        <v>258</v>
      </c>
      <c r="AG16" s="42">
        <v>0</v>
      </c>
      <c r="AH16" s="42">
        <v>1</v>
      </c>
      <c r="AI16" s="62">
        <f>SUM(AG16:AH17)</f>
        <v>1</v>
      </c>
      <c r="AJ16" s="42">
        <v>0</v>
      </c>
      <c r="AK16" s="42">
        <v>0</v>
      </c>
      <c r="AL16" s="62">
        <f>SUM(AJ16:AK17)</f>
        <v>0</v>
      </c>
      <c r="AM16" s="42">
        <v>0</v>
      </c>
      <c r="AN16" s="42">
        <v>0</v>
      </c>
      <c r="AO16" s="76">
        <f>SUM(AM16:AN17)</f>
        <v>0</v>
      </c>
      <c r="AP16" s="62">
        <f>SUM(F16:F17,R16:R17,AD16:AD17)</f>
        <v>425</v>
      </c>
      <c r="AQ16" s="62">
        <f>SUM(G16:G17,S16:S17,AE16:AE17)</f>
        <v>499</v>
      </c>
      <c r="AR16" s="62">
        <f>SUM(I16:I17,U16:U17,AG16:AG17)</f>
        <v>10</v>
      </c>
      <c r="AS16" s="62">
        <f>SUM(J16:J17,V16:V17,AH16:AH17)</f>
        <v>13</v>
      </c>
      <c r="AT16" s="62">
        <f>SUM(AR16:AS17)</f>
        <v>23</v>
      </c>
      <c r="AU16" s="62">
        <f>SUM(L16:L17,X16:X17,AJ16:AJ17)</f>
        <v>13</v>
      </c>
      <c r="AV16" s="62">
        <f>SUM(M16:M17,Y16:Y17,AK16:AK17)</f>
        <v>21</v>
      </c>
      <c r="AW16" s="62">
        <f>SUM(AU16:AV17)</f>
        <v>34</v>
      </c>
      <c r="AX16" s="62">
        <f>SUM(O16:O17,AA16:AA17,AM16:AM17)</f>
        <v>54</v>
      </c>
      <c r="AY16" s="62">
        <f>SUM(P16:P17,AB16:AB17,AN16:AN17)</f>
        <v>91</v>
      </c>
      <c r="AZ16" s="62">
        <f>SUM(AX16:AY17)</f>
        <v>145</v>
      </c>
      <c r="BA16" s="62">
        <v>0</v>
      </c>
      <c r="BB16" s="62">
        <v>0</v>
      </c>
      <c r="BC16" s="62">
        <v>20</v>
      </c>
      <c r="BD16" s="62">
        <v>7</v>
      </c>
      <c r="BE16" s="62">
        <v>3</v>
      </c>
      <c r="BF16" s="62">
        <v>0</v>
      </c>
      <c r="BG16" s="76">
        <f>SUM(BA16,BC16,BE16)</f>
        <v>23</v>
      </c>
      <c r="BH16" s="76">
        <f>SUM(BB16,BD16,BF16)</f>
        <v>7</v>
      </c>
      <c r="BI16" s="76">
        <f>SUM(BG16:BH17)</f>
        <v>30</v>
      </c>
      <c r="BJ16" s="62">
        <v>1</v>
      </c>
      <c r="BK16" s="62">
        <v>0</v>
      </c>
      <c r="BL16" s="62">
        <v>1</v>
      </c>
      <c r="BM16" s="62">
        <v>0</v>
      </c>
      <c r="BN16" s="62">
        <v>2</v>
      </c>
      <c r="BO16" s="62">
        <v>0</v>
      </c>
      <c r="BP16" s="76">
        <f>SUM(BJ16,BL16,BN16)</f>
        <v>4</v>
      </c>
      <c r="BQ16" s="76">
        <f>SUM(BK16,BM16,BO16)</f>
        <v>0</v>
      </c>
      <c r="BR16" s="76">
        <f>SUM(BP16:BQ17)</f>
        <v>4</v>
      </c>
      <c r="BS16" s="62">
        <v>0</v>
      </c>
      <c r="BT16" s="62">
        <v>0</v>
      </c>
      <c r="BU16" s="62">
        <v>0</v>
      </c>
      <c r="BV16" s="62">
        <v>3</v>
      </c>
      <c r="BW16" s="62">
        <v>1</v>
      </c>
      <c r="BX16" s="62">
        <v>2</v>
      </c>
      <c r="BY16" s="76">
        <f>SUM(BS16,BU16,BW16)</f>
        <v>1</v>
      </c>
      <c r="BZ16" s="76">
        <f>SUM(BT16,BV16,BX16)</f>
        <v>5</v>
      </c>
      <c r="CA16" s="76">
        <f>SUM(BY16:BZ17)</f>
        <v>6</v>
      </c>
      <c r="CB16" s="42">
        <v>101</v>
      </c>
      <c r="CC16" s="42">
        <v>123</v>
      </c>
      <c r="CD16" s="62">
        <f>SUM(CB16:CC17)</f>
        <v>224</v>
      </c>
      <c r="CE16" s="42">
        <v>14</v>
      </c>
      <c r="CF16" s="42">
        <v>7</v>
      </c>
      <c r="CG16" s="62">
        <f>SUM(CE16:CF17)</f>
        <v>21</v>
      </c>
      <c r="CH16" s="42">
        <v>19</v>
      </c>
      <c r="CI16" s="42">
        <v>11</v>
      </c>
      <c r="CJ16" s="62">
        <f>SUM(CH16:CI17)</f>
        <v>30</v>
      </c>
    </row>
    <row r="17" spans="1:88" s="5" customFormat="1" ht="15" customHeight="1" x14ac:dyDescent="0.25">
      <c r="A17" s="105"/>
      <c r="B17" s="125"/>
      <c r="C17" s="115" t="s">
        <v>53</v>
      </c>
      <c r="D17" s="115"/>
      <c r="E17" s="115"/>
      <c r="F17" s="18">
        <v>0</v>
      </c>
      <c r="G17" s="42">
        <v>0</v>
      </c>
      <c r="H17" s="63"/>
      <c r="I17" s="42">
        <v>0</v>
      </c>
      <c r="J17" s="42">
        <v>0</v>
      </c>
      <c r="K17" s="63"/>
      <c r="L17" s="42">
        <v>0</v>
      </c>
      <c r="M17" s="42">
        <v>0</v>
      </c>
      <c r="N17" s="63"/>
      <c r="O17" s="42">
        <v>0</v>
      </c>
      <c r="P17" s="42">
        <v>0</v>
      </c>
      <c r="Q17" s="63"/>
      <c r="R17" s="42">
        <v>0</v>
      </c>
      <c r="S17" s="42">
        <v>0</v>
      </c>
      <c r="T17" s="63"/>
      <c r="U17" s="42">
        <v>0</v>
      </c>
      <c r="V17" s="42">
        <v>0</v>
      </c>
      <c r="W17" s="63"/>
      <c r="X17" s="42">
        <v>0</v>
      </c>
      <c r="Y17" s="42">
        <v>0</v>
      </c>
      <c r="Z17" s="63"/>
      <c r="AA17" s="42">
        <v>0</v>
      </c>
      <c r="AB17" s="42">
        <v>0</v>
      </c>
      <c r="AC17" s="63"/>
      <c r="AD17" s="42">
        <v>0</v>
      </c>
      <c r="AE17" s="42">
        <v>0</v>
      </c>
      <c r="AF17" s="63"/>
      <c r="AG17" s="42">
        <v>0</v>
      </c>
      <c r="AH17" s="42">
        <v>0</v>
      </c>
      <c r="AI17" s="63"/>
      <c r="AJ17" s="42">
        <v>0</v>
      </c>
      <c r="AK17" s="42">
        <v>0</v>
      </c>
      <c r="AL17" s="63"/>
      <c r="AM17" s="42">
        <v>0</v>
      </c>
      <c r="AN17" s="42">
        <v>0</v>
      </c>
      <c r="AO17" s="76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76"/>
      <c r="BH17" s="76"/>
      <c r="BI17" s="76"/>
      <c r="BJ17" s="63"/>
      <c r="BK17" s="63"/>
      <c r="BL17" s="63"/>
      <c r="BM17" s="63"/>
      <c r="BN17" s="63"/>
      <c r="BO17" s="63"/>
      <c r="BP17" s="76"/>
      <c r="BQ17" s="76"/>
      <c r="BR17" s="76"/>
      <c r="BS17" s="63"/>
      <c r="BT17" s="63"/>
      <c r="BU17" s="63"/>
      <c r="BV17" s="63"/>
      <c r="BW17" s="63"/>
      <c r="BX17" s="63"/>
      <c r="BY17" s="76"/>
      <c r="BZ17" s="76"/>
      <c r="CA17" s="76"/>
      <c r="CB17" s="42">
        <v>0</v>
      </c>
      <c r="CC17" s="42">
        <v>0</v>
      </c>
      <c r="CD17" s="63"/>
      <c r="CE17" s="42">
        <v>0</v>
      </c>
      <c r="CF17" s="42">
        <v>0</v>
      </c>
      <c r="CG17" s="63"/>
      <c r="CH17" s="42">
        <v>0</v>
      </c>
      <c r="CI17" s="42">
        <v>0</v>
      </c>
      <c r="CJ17" s="63"/>
    </row>
    <row r="18" spans="1:88" s="2" customFormat="1" ht="15" customHeight="1" x14ac:dyDescent="0.25">
      <c r="A18" s="109">
        <v>7</v>
      </c>
      <c r="B18" s="124" t="s">
        <v>82</v>
      </c>
      <c r="C18" s="103" t="s">
        <v>54</v>
      </c>
      <c r="D18" s="103"/>
      <c r="E18" s="103"/>
      <c r="F18" s="18">
        <v>204</v>
      </c>
      <c r="G18" s="40">
        <v>238</v>
      </c>
      <c r="H18" s="62">
        <f t="shared" ref="H18" si="77">SUM(F18:G19)</f>
        <v>442</v>
      </c>
      <c r="I18" s="40">
        <v>25</v>
      </c>
      <c r="J18" s="40">
        <v>20</v>
      </c>
      <c r="K18" s="62">
        <f t="shared" ref="K18" si="78">SUM(I18:J19)</f>
        <v>45</v>
      </c>
      <c r="L18" s="40">
        <v>0</v>
      </c>
      <c r="M18" s="40">
        <v>0</v>
      </c>
      <c r="N18" s="62">
        <f t="shared" ref="N18" si="79">SUM(L18:M19)</f>
        <v>0</v>
      </c>
      <c r="O18" s="40">
        <v>0</v>
      </c>
      <c r="P18" s="40">
        <v>0</v>
      </c>
      <c r="Q18" s="62">
        <f t="shared" ref="Q18" si="80">SUM(O18:P19)</f>
        <v>0</v>
      </c>
      <c r="R18" s="40">
        <v>0</v>
      </c>
      <c r="S18" s="40">
        <v>0</v>
      </c>
      <c r="T18" s="62">
        <f>SUM(R18:S19)</f>
        <v>396</v>
      </c>
      <c r="U18" s="40">
        <v>0</v>
      </c>
      <c r="V18" s="40">
        <v>0</v>
      </c>
      <c r="W18" s="62">
        <f t="shared" ref="W18" si="81">SUM(U18:V19)</f>
        <v>19</v>
      </c>
      <c r="X18" s="40">
        <v>0</v>
      </c>
      <c r="Y18" s="40">
        <v>0</v>
      </c>
      <c r="Z18" s="62">
        <f t="shared" ref="Z18" si="82">SUM(X18:Y19)</f>
        <v>0</v>
      </c>
      <c r="AA18" s="40">
        <v>0</v>
      </c>
      <c r="AB18" s="40">
        <v>0</v>
      </c>
      <c r="AC18" s="62">
        <v>0</v>
      </c>
      <c r="AD18" s="40">
        <v>76</v>
      </c>
      <c r="AE18" s="40">
        <v>84</v>
      </c>
      <c r="AF18" s="62">
        <f t="shared" ref="AF18" si="83">SUM(AD18:AE19)</f>
        <v>335</v>
      </c>
      <c r="AG18" s="40">
        <v>0</v>
      </c>
      <c r="AH18" s="40">
        <v>0</v>
      </c>
      <c r="AI18" s="62">
        <f t="shared" ref="AI18" si="84">SUM(AG18:AH19)</f>
        <v>0</v>
      </c>
      <c r="AJ18" s="40">
        <v>0</v>
      </c>
      <c r="AK18" s="40">
        <v>0</v>
      </c>
      <c r="AL18" s="62">
        <f t="shared" ref="AL18" si="85">SUM(AJ18:AK19)</f>
        <v>0</v>
      </c>
      <c r="AM18" s="40">
        <v>0</v>
      </c>
      <c r="AN18" s="40">
        <v>0</v>
      </c>
      <c r="AO18" s="76">
        <f>SUM(AM18:AN19)</f>
        <v>0</v>
      </c>
      <c r="AP18" s="62">
        <f>SUM(F18:F19,R18:R19,AD18:AD19)</f>
        <v>540</v>
      </c>
      <c r="AQ18" s="62">
        <f>SUM(G18:G19,S18:S19,AE18:AE19)</f>
        <v>633</v>
      </c>
      <c r="AR18" s="62">
        <f>SUM(I18:I19,U18:U19,AG18:AG19)</f>
        <v>32</v>
      </c>
      <c r="AS18" s="62">
        <f>SUM(J18:J19,V18:V19,AH18:AH19)</f>
        <v>32</v>
      </c>
      <c r="AT18" s="62">
        <f>SUM(AR18:AS19)</f>
        <v>64</v>
      </c>
      <c r="AU18" s="62">
        <f>SUM(L18:L19,X18:X19,AJ18:AJ19)</f>
        <v>0</v>
      </c>
      <c r="AV18" s="62">
        <f>SUM(M18:M19,Y18:Y19,AK18:AK19)</f>
        <v>0</v>
      </c>
      <c r="AW18" s="62">
        <f>SUM(AU18:AV19)</f>
        <v>0</v>
      </c>
      <c r="AX18" s="62">
        <f>SUM(O18:O19,AA18:AA19,AM18:AM19)</f>
        <v>0</v>
      </c>
      <c r="AY18" s="62">
        <f>SUM(P18:P19,AB18:AB19,AN18:AN19)</f>
        <v>0</v>
      </c>
      <c r="AZ18" s="62">
        <f t="shared" ref="AZ18" si="86">SUM(AX18:AY19)</f>
        <v>0</v>
      </c>
      <c r="BA18" s="40">
        <v>0</v>
      </c>
      <c r="BB18" s="40">
        <v>0</v>
      </c>
      <c r="BC18" s="40">
        <v>0</v>
      </c>
      <c r="BD18" s="40">
        <v>0</v>
      </c>
      <c r="BE18" s="40">
        <v>24</v>
      </c>
      <c r="BF18" s="40">
        <v>9</v>
      </c>
      <c r="BG18" s="76"/>
      <c r="BH18" s="76"/>
      <c r="BI18" s="76">
        <f t="shared" ref="BI18" si="87">SUM(BG18:BH19)</f>
        <v>0</v>
      </c>
      <c r="BJ18" s="40">
        <v>5</v>
      </c>
      <c r="BK18" s="40">
        <v>4</v>
      </c>
      <c r="BL18" s="40">
        <v>0</v>
      </c>
      <c r="BM18" s="40">
        <v>0</v>
      </c>
      <c r="BN18" s="40">
        <v>3</v>
      </c>
      <c r="BO18" s="40">
        <v>3</v>
      </c>
      <c r="BP18" s="76">
        <f t="shared" ref="BP18" si="88">SUM(BJ18,BL18,BN18)</f>
        <v>8</v>
      </c>
      <c r="BQ18" s="76">
        <f t="shared" ref="BQ18" si="89">SUM(BK18,BM18,BO18)</f>
        <v>7</v>
      </c>
      <c r="BR18" s="76">
        <f t="shared" ref="BR18" si="90">SUM(BP18:BQ19)</f>
        <v>15</v>
      </c>
      <c r="BS18" s="40">
        <v>0</v>
      </c>
      <c r="BT18" s="40">
        <v>0</v>
      </c>
      <c r="BU18" s="40">
        <v>0</v>
      </c>
      <c r="BV18" s="40">
        <v>0</v>
      </c>
      <c r="BW18" s="40">
        <v>1</v>
      </c>
      <c r="BX18" s="40">
        <v>0</v>
      </c>
      <c r="BY18" s="76">
        <f t="shared" ref="BY18" si="91">SUM(BS18,BU18,BW18)</f>
        <v>1</v>
      </c>
      <c r="BZ18" s="76">
        <f t="shared" ref="BZ18" si="92">SUM(BT18,BV18,BX18)</f>
        <v>0</v>
      </c>
      <c r="CA18" s="76">
        <f t="shared" ref="CA18" si="93">SUM(BY18:BZ19)</f>
        <v>1</v>
      </c>
      <c r="CB18" s="40">
        <v>76</v>
      </c>
      <c r="CC18" s="40">
        <v>64</v>
      </c>
      <c r="CD18" s="62">
        <f t="shared" ref="CD18" si="94">SUM(CB18:CC19)</f>
        <v>283</v>
      </c>
      <c r="CE18" s="40">
        <v>37</v>
      </c>
      <c r="CF18" s="40">
        <v>35</v>
      </c>
      <c r="CG18" s="62">
        <f t="shared" ref="CG18" si="95">SUM(CE18:CF19)</f>
        <v>133</v>
      </c>
      <c r="CH18" s="40">
        <v>8</v>
      </c>
      <c r="CI18" s="40">
        <v>13</v>
      </c>
      <c r="CJ18" s="62">
        <f t="shared" ref="CJ18" si="96">SUM(CH18:CI19)</f>
        <v>43</v>
      </c>
    </row>
    <row r="19" spans="1:88" s="2" customFormat="1" ht="15" customHeight="1" x14ac:dyDescent="0.25">
      <c r="A19" s="110"/>
      <c r="B19" s="125"/>
      <c r="C19" s="113" t="s">
        <v>54</v>
      </c>
      <c r="D19" s="113"/>
      <c r="E19" s="113"/>
      <c r="F19" s="18">
        <v>0</v>
      </c>
      <c r="G19" s="40">
        <v>0</v>
      </c>
      <c r="H19" s="63"/>
      <c r="I19" s="40">
        <v>0</v>
      </c>
      <c r="J19" s="40">
        <v>0</v>
      </c>
      <c r="K19" s="63"/>
      <c r="L19" s="40">
        <v>0</v>
      </c>
      <c r="M19" s="40">
        <v>0</v>
      </c>
      <c r="N19" s="63"/>
      <c r="O19" s="40">
        <v>0</v>
      </c>
      <c r="P19" s="40">
        <v>0</v>
      </c>
      <c r="Q19" s="63"/>
      <c r="R19" s="40">
        <v>183</v>
      </c>
      <c r="S19" s="40">
        <v>213</v>
      </c>
      <c r="T19" s="63"/>
      <c r="U19" s="40">
        <v>7</v>
      </c>
      <c r="V19" s="40">
        <v>12</v>
      </c>
      <c r="W19" s="63"/>
      <c r="X19" s="40">
        <v>0</v>
      </c>
      <c r="Y19" s="40">
        <v>0</v>
      </c>
      <c r="Z19" s="63"/>
      <c r="AA19" s="40">
        <v>0</v>
      </c>
      <c r="AB19" s="40">
        <v>0</v>
      </c>
      <c r="AC19" s="63"/>
      <c r="AD19" s="40">
        <v>77</v>
      </c>
      <c r="AE19" s="40">
        <v>98</v>
      </c>
      <c r="AF19" s="63"/>
      <c r="AG19" s="40">
        <v>0</v>
      </c>
      <c r="AH19" s="40">
        <v>0</v>
      </c>
      <c r="AI19" s="63"/>
      <c r="AJ19" s="40">
        <v>0</v>
      </c>
      <c r="AK19" s="40">
        <v>0</v>
      </c>
      <c r="AL19" s="63"/>
      <c r="AM19" s="40">
        <v>0</v>
      </c>
      <c r="AN19" s="40">
        <v>0</v>
      </c>
      <c r="AO19" s="76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40">
        <v>0</v>
      </c>
      <c r="BB19" s="40">
        <v>0</v>
      </c>
      <c r="BC19" s="40">
        <v>38</v>
      </c>
      <c r="BD19" s="40">
        <v>19</v>
      </c>
      <c r="BE19" s="40">
        <v>15</v>
      </c>
      <c r="BF19" s="40">
        <v>22</v>
      </c>
      <c r="BG19" s="76"/>
      <c r="BH19" s="76"/>
      <c r="BI19" s="76"/>
      <c r="BJ19" s="40">
        <v>0</v>
      </c>
      <c r="BK19" s="40">
        <v>0</v>
      </c>
      <c r="BL19" s="40">
        <v>6</v>
      </c>
      <c r="BM19" s="40">
        <v>4</v>
      </c>
      <c r="BN19" s="40">
        <v>3</v>
      </c>
      <c r="BO19" s="40">
        <v>2</v>
      </c>
      <c r="BP19" s="76"/>
      <c r="BQ19" s="76"/>
      <c r="BR19" s="76"/>
      <c r="BS19" s="40">
        <v>0</v>
      </c>
      <c r="BT19" s="40">
        <v>0</v>
      </c>
      <c r="BU19" s="40">
        <v>1</v>
      </c>
      <c r="BV19" s="40">
        <v>5</v>
      </c>
      <c r="BW19" s="40">
        <v>0</v>
      </c>
      <c r="BX19" s="40">
        <v>0</v>
      </c>
      <c r="BY19" s="76"/>
      <c r="BZ19" s="76"/>
      <c r="CA19" s="76"/>
      <c r="CB19" s="40">
        <v>50</v>
      </c>
      <c r="CC19" s="40">
        <v>93</v>
      </c>
      <c r="CD19" s="63"/>
      <c r="CE19" s="40">
        <v>30</v>
      </c>
      <c r="CF19" s="40">
        <v>31</v>
      </c>
      <c r="CG19" s="63"/>
      <c r="CH19" s="40">
        <v>14</v>
      </c>
      <c r="CI19" s="40">
        <v>8</v>
      </c>
      <c r="CJ19" s="63"/>
    </row>
    <row r="20" spans="1:88" s="2" customFormat="1" ht="15" customHeight="1" x14ac:dyDescent="0.25">
      <c r="A20" s="111">
        <v>8</v>
      </c>
      <c r="B20" s="124" t="s">
        <v>82</v>
      </c>
      <c r="C20" s="103" t="s">
        <v>55</v>
      </c>
      <c r="D20" s="103"/>
      <c r="E20" s="103"/>
      <c r="F20" s="18">
        <v>91</v>
      </c>
      <c r="G20" s="40">
        <v>94</v>
      </c>
      <c r="H20" s="62">
        <f t="shared" ref="H20" si="97">SUM(F20:G21)</f>
        <v>424</v>
      </c>
      <c r="I20" s="40">
        <v>3</v>
      </c>
      <c r="J20" s="40">
        <v>0</v>
      </c>
      <c r="K20" s="62">
        <f t="shared" ref="K20" si="98">SUM(I20:J21)</f>
        <v>6</v>
      </c>
      <c r="L20" s="40">
        <v>0</v>
      </c>
      <c r="M20" s="40">
        <v>0</v>
      </c>
      <c r="N20" s="62">
        <f t="shared" ref="N20" si="99">SUM(L20:M21)</f>
        <v>8</v>
      </c>
      <c r="O20" s="40">
        <v>4</v>
      </c>
      <c r="P20" s="40">
        <v>5</v>
      </c>
      <c r="Q20" s="62">
        <f t="shared" ref="Q20" si="100">SUM(O20:P21)</f>
        <v>15</v>
      </c>
      <c r="R20" s="40">
        <v>149</v>
      </c>
      <c r="S20" s="40">
        <v>138</v>
      </c>
      <c r="T20" s="62">
        <f t="shared" ref="T20" si="101">SUM(R20:S21)</f>
        <v>402</v>
      </c>
      <c r="U20" s="40">
        <v>2</v>
      </c>
      <c r="V20" s="40">
        <v>2</v>
      </c>
      <c r="W20" s="62">
        <f t="shared" ref="W20" si="102">SUM(U20:V21)</f>
        <v>6</v>
      </c>
      <c r="X20" s="40">
        <v>1</v>
      </c>
      <c r="Y20" s="40">
        <v>1</v>
      </c>
      <c r="Z20" s="62">
        <f t="shared" ref="Z20" si="103">SUM(X20:Y21)</f>
        <v>6</v>
      </c>
      <c r="AA20" s="40">
        <v>2</v>
      </c>
      <c r="AB20" s="40">
        <v>1</v>
      </c>
      <c r="AC20" s="62">
        <f t="shared" ref="AC20" si="104">SUM(AA20:AB21)</f>
        <v>7</v>
      </c>
      <c r="AD20" s="40">
        <v>105</v>
      </c>
      <c r="AE20" s="40">
        <v>131</v>
      </c>
      <c r="AF20" s="62">
        <f t="shared" ref="AF20" si="105">SUM(AD20:AE21)</f>
        <v>356</v>
      </c>
      <c r="AG20" s="40">
        <v>0</v>
      </c>
      <c r="AH20" s="40">
        <v>0</v>
      </c>
      <c r="AI20" s="62">
        <f t="shared" ref="AI20" si="106">SUM(AG20:AH21)</f>
        <v>0</v>
      </c>
      <c r="AJ20" s="40">
        <v>1</v>
      </c>
      <c r="AK20" s="40">
        <v>1</v>
      </c>
      <c r="AL20" s="62">
        <f t="shared" ref="AL20" si="107">SUM(AJ20:AK21)</f>
        <v>2</v>
      </c>
      <c r="AM20" s="40">
        <v>2</v>
      </c>
      <c r="AN20" s="40">
        <v>1</v>
      </c>
      <c r="AO20" s="84">
        <v>0</v>
      </c>
      <c r="AP20" s="62">
        <f>SUM(F20:F21,R20:R21,AD20:AD21)</f>
        <v>559</v>
      </c>
      <c r="AQ20" s="62">
        <f>SUM(G20:G21,S20:S21,AE20:AE21)</f>
        <v>623</v>
      </c>
      <c r="AR20" s="62">
        <f>SUM(I20:I21,U20:U21,AG20:AG21)</f>
        <v>8</v>
      </c>
      <c r="AS20" s="62">
        <f>SUM(J20:J21,V20:V21,AH20:AH21)</f>
        <v>4</v>
      </c>
      <c r="AT20" s="62">
        <f>SUM(AR20:AS21)</f>
        <v>12</v>
      </c>
      <c r="AU20" s="62">
        <f>SUM(L20:L21,X20:X21,AJ20:AJ21)</f>
        <v>7</v>
      </c>
      <c r="AV20" s="62">
        <f>SUM(M20:M21,Y20:Y21,AK20:AK21)</f>
        <v>9</v>
      </c>
      <c r="AW20" s="62">
        <f t="shared" ref="AW20" si="108">SUM(AU20:AV21)</f>
        <v>16</v>
      </c>
      <c r="AX20" s="62">
        <f>SUM(O20:O21,AA20:AA21,AM20:AM21)</f>
        <v>11</v>
      </c>
      <c r="AY20" s="62">
        <f>SUM(P20:P21,AB20:AB21,AN20:AN21)</f>
        <v>15</v>
      </c>
      <c r="AZ20" s="62">
        <f t="shared" ref="AZ20" si="109">SUM(AX20:AY21)</f>
        <v>26</v>
      </c>
      <c r="BA20" s="40">
        <v>0</v>
      </c>
      <c r="BB20" s="40">
        <v>0</v>
      </c>
      <c r="BC20" s="40">
        <v>18</v>
      </c>
      <c r="BD20" s="40">
        <v>16</v>
      </c>
      <c r="BE20" s="40">
        <v>49</v>
      </c>
      <c r="BF20" s="40">
        <v>27</v>
      </c>
      <c r="BG20" s="76">
        <f t="shared" ref="BG20" si="110">SUM(BA20,BC20,BE20)</f>
        <v>67</v>
      </c>
      <c r="BH20" s="76">
        <f t="shared" ref="BH20" si="111">SUM(BB20,BD20,BF20)</f>
        <v>43</v>
      </c>
      <c r="BI20" s="76">
        <f t="shared" ref="BI20" si="112">SUM(BG20:BH21)</f>
        <v>110</v>
      </c>
      <c r="BJ20" s="40">
        <v>2</v>
      </c>
      <c r="BK20" s="40">
        <v>0</v>
      </c>
      <c r="BL20" s="40">
        <v>3</v>
      </c>
      <c r="BM20" s="40">
        <v>5</v>
      </c>
      <c r="BN20" s="40">
        <v>1</v>
      </c>
      <c r="BO20" s="40">
        <v>1</v>
      </c>
      <c r="BP20" s="76">
        <f t="shared" ref="BP20" si="113">SUM(BJ20,BL20,BN20)</f>
        <v>6</v>
      </c>
      <c r="BQ20" s="76">
        <f t="shared" ref="BQ20" si="114">SUM(BK20,BM20,BO20)</f>
        <v>6</v>
      </c>
      <c r="BR20" s="76">
        <f t="shared" ref="BR20" si="115">SUM(BP20:BQ21)</f>
        <v>12</v>
      </c>
      <c r="BS20" s="40">
        <v>0</v>
      </c>
      <c r="BT20" s="40">
        <v>0</v>
      </c>
      <c r="BU20" s="40">
        <v>2</v>
      </c>
      <c r="BV20" s="40">
        <v>2</v>
      </c>
      <c r="BW20" s="40">
        <v>1</v>
      </c>
      <c r="BX20" s="40">
        <v>1</v>
      </c>
      <c r="BY20" s="76">
        <f t="shared" ref="BY20" si="116">SUM(BS20,BU20,BW20)</f>
        <v>3</v>
      </c>
      <c r="BZ20" s="76">
        <f t="shared" ref="BZ20" si="117">SUM(BT20,BV20,BX20)</f>
        <v>3</v>
      </c>
      <c r="CA20" s="76">
        <f t="shared" ref="CA20" si="118">SUM(BY20:BZ21)</f>
        <v>6</v>
      </c>
      <c r="CB20" s="40">
        <v>108</v>
      </c>
      <c r="CC20" s="40">
        <v>148</v>
      </c>
      <c r="CD20" s="62">
        <f t="shared" ref="CD20" si="119">SUM(CB20:CC21)</f>
        <v>357</v>
      </c>
      <c r="CE20" s="40">
        <v>49</v>
      </c>
      <c r="CF20" s="40">
        <v>52</v>
      </c>
      <c r="CG20" s="62">
        <f t="shared" ref="CG20" si="120">SUM(CE20:CF21)</f>
        <v>236</v>
      </c>
      <c r="CH20" s="40">
        <v>13</v>
      </c>
      <c r="CI20" s="40">
        <v>6</v>
      </c>
      <c r="CJ20" s="62">
        <f t="shared" ref="CJ20" si="121">SUM(CH20:CI21)</f>
        <v>34</v>
      </c>
    </row>
    <row r="21" spans="1:88" s="2" customFormat="1" ht="15" customHeight="1" x14ac:dyDescent="0.25">
      <c r="A21" s="112"/>
      <c r="B21" s="125"/>
      <c r="C21" s="113" t="s">
        <v>55</v>
      </c>
      <c r="D21" s="113"/>
      <c r="E21" s="113"/>
      <c r="F21" s="18">
        <v>105</v>
      </c>
      <c r="G21" s="40">
        <v>134</v>
      </c>
      <c r="H21" s="63"/>
      <c r="I21" s="40">
        <v>2</v>
      </c>
      <c r="J21" s="40">
        <v>1</v>
      </c>
      <c r="K21" s="63"/>
      <c r="L21" s="40">
        <v>4</v>
      </c>
      <c r="M21" s="40">
        <v>4</v>
      </c>
      <c r="N21" s="63"/>
      <c r="O21" s="40">
        <v>1</v>
      </c>
      <c r="P21" s="40">
        <v>5</v>
      </c>
      <c r="Q21" s="63"/>
      <c r="R21" s="40">
        <v>47</v>
      </c>
      <c r="S21" s="40">
        <v>68</v>
      </c>
      <c r="T21" s="63"/>
      <c r="U21" s="40">
        <v>1</v>
      </c>
      <c r="V21" s="40">
        <v>1</v>
      </c>
      <c r="W21" s="63"/>
      <c r="X21" s="40">
        <v>1</v>
      </c>
      <c r="Y21" s="40">
        <v>3</v>
      </c>
      <c r="Z21" s="63"/>
      <c r="AA21" s="40">
        <v>1</v>
      </c>
      <c r="AB21" s="40">
        <v>3</v>
      </c>
      <c r="AC21" s="63"/>
      <c r="AD21" s="40">
        <v>62</v>
      </c>
      <c r="AE21" s="40">
        <v>58</v>
      </c>
      <c r="AF21" s="63"/>
      <c r="AG21" s="40">
        <v>0</v>
      </c>
      <c r="AH21" s="40">
        <v>0</v>
      </c>
      <c r="AI21" s="63"/>
      <c r="AJ21" s="40">
        <v>0</v>
      </c>
      <c r="AK21" s="40">
        <v>0</v>
      </c>
      <c r="AL21" s="63"/>
      <c r="AM21" s="40">
        <v>1</v>
      </c>
      <c r="AN21" s="40">
        <v>0</v>
      </c>
      <c r="AO21" s="84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40">
        <v>0</v>
      </c>
      <c r="BB21" s="40">
        <v>0</v>
      </c>
      <c r="BC21" s="40">
        <v>9</v>
      </c>
      <c r="BD21" s="40">
        <v>17</v>
      </c>
      <c r="BE21" s="40">
        <v>3</v>
      </c>
      <c r="BF21" s="40">
        <v>2</v>
      </c>
      <c r="BG21" s="76"/>
      <c r="BH21" s="76"/>
      <c r="BI21" s="76"/>
      <c r="BJ21" s="40">
        <v>7</v>
      </c>
      <c r="BK21" s="40">
        <v>4</v>
      </c>
      <c r="BL21" s="40">
        <v>11</v>
      </c>
      <c r="BM21" s="40">
        <v>4</v>
      </c>
      <c r="BN21" s="40">
        <v>0</v>
      </c>
      <c r="BO21" s="40">
        <v>0</v>
      </c>
      <c r="BP21" s="76"/>
      <c r="BQ21" s="76"/>
      <c r="BR21" s="76"/>
      <c r="BS21" s="40">
        <v>0</v>
      </c>
      <c r="BT21" s="40">
        <v>0</v>
      </c>
      <c r="BU21" s="40">
        <v>0</v>
      </c>
      <c r="BV21" s="40">
        <v>0</v>
      </c>
      <c r="BW21" s="40">
        <v>0</v>
      </c>
      <c r="BX21" s="40">
        <v>1</v>
      </c>
      <c r="BY21" s="76"/>
      <c r="BZ21" s="76"/>
      <c r="CA21" s="76"/>
      <c r="CB21" s="40">
        <v>52</v>
      </c>
      <c r="CC21" s="40">
        <v>49</v>
      </c>
      <c r="CD21" s="63"/>
      <c r="CE21" s="40">
        <v>85</v>
      </c>
      <c r="CF21" s="40">
        <v>50</v>
      </c>
      <c r="CG21" s="63"/>
      <c r="CH21" s="40">
        <v>12</v>
      </c>
      <c r="CI21" s="40">
        <v>3</v>
      </c>
      <c r="CJ21" s="63"/>
    </row>
    <row r="22" spans="1:88" s="2" customFormat="1" ht="15" customHeight="1" x14ac:dyDescent="0.25">
      <c r="A22" s="28">
        <v>9</v>
      </c>
      <c r="B22" s="1" t="s">
        <v>57</v>
      </c>
      <c r="C22" s="103" t="s">
        <v>56</v>
      </c>
      <c r="D22" s="103"/>
      <c r="E22" s="103"/>
      <c r="F22" s="18">
        <v>73</v>
      </c>
      <c r="G22" s="42">
        <v>78</v>
      </c>
      <c r="H22" s="41">
        <f>SUM(F22:G22)</f>
        <v>151</v>
      </c>
      <c r="I22" s="42">
        <v>0</v>
      </c>
      <c r="J22" s="42">
        <v>4</v>
      </c>
      <c r="K22" s="41">
        <f>SUM(I22:J22)</f>
        <v>4</v>
      </c>
      <c r="L22" s="42">
        <v>0</v>
      </c>
      <c r="M22" s="42">
        <v>0</v>
      </c>
      <c r="N22" s="41">
        <f>SUM(L22:M22)</f>
        <v>0</v>
      </c>
      <c r="O22" s="42">
        <v>1</v>
      </c>
      <c r="P22" s="42">
        <v>0</v>
      </c>
      <c r="Q22" s="41">
        <f>SUM(O22:P22)</f>
        <v>1</v>
      </c>
      <c r="R22" s="42">
        <v>48</v>
      </c>
      <c r="S22" s="42">
        <v>74</v>
      </c>
      <c r="T22" s="41">
        <f>SUM(R22:S22)</f>
        <v>122</v>
      </c>
      <c r="U22" s="42">
        <v>3</v>
      </c>
      <c r="V22" s="42">
        <v>5</v>
      </c>
      <c r="W22" s="41">
        <f>SUM(U22:V22)</f>
        <v>8</v>
      </c>
      <c r="X22" s="42">
        <v>0</v>
      </c>
      <c r="Y22" s="42">
        <v>0</v>
      </c>
      <c r="Z22" s="41">
        <f>SUM(X22:Y22)</f>
        <v>0</v>
      </c>
      <c r="AA22" s="42">
        <v>3</v>
      </c>
      <c r="AB22" s="42">
        <v>0</v>
      </c>
      <c r="AC22" s="41">
        <f>SUM(AA22:AB22)</f>
        <v>3</v>
      </c>
      <c r="AD22" s="42">
        <v>52</v>
      </c>
      <c r="AE22" s="42">
        <v>66</v>
      </c>
      <c r="AF22" s="41">
        <f>SUM(AD22:AE22)</f>
        <v>118</v>
      </c>
      <c r="AG22" s="42">
        <v>4</v>
      </c>
      <c r="AH22" s="42">
        <v>4</v>
      </c>
      <c r="AI22" s="41">
        <f>SUM(AG22:AH22)</f>
        <v>8</v>
      </c>
      <c r="AJ22" s="42">
        <v>0</v>
      </c>
      <c r="AK22" s="42">
        <v>0</v>
      </c>
      <c r="AL22" s="41">
        <f>SUM(AJ22:AK22)</f>
        <v>0</v>
      </c>
      <c r="AM22" s="42">
        <v>0</v>
      </c>
      <c r="AN22" s="42">
        <v>0</v>
      </c>
      <c r="AO22" s="41">
        <f>SUM(AM22:AN22)</f>
        <v>0</v>
      </c>
      <c r="AP22" s="40">
        <f>SUM(F22,R22,AD22)</f>
        <v>173</v>
      </c>
      <c r="AQ22" s="40">
        <f>SUM(G22,S22,AE22)</f>
        <v>218</v>
      </c>
      <c r="AR22" s="40">
        <f>SUM(I22,U22,AG22)</f>
        <v>7</v>
      </c>
      <c r="AS22" s="41">
        <f>SUM(J22,V22,AH22)</f>
        <v>13</v>
      </c>
      <c r="AT22" s="41">
        <f>SUM(AR22:AS22)</f>
        <v>20</v>
      </c>
      <c r="AU22" s="41">
        <f>SUM(L22,X22,AJ22)</f>
        <v>0</v>
      </c>
      <c r="AV22" s="41">
        <f>SUM(M22,Y22,AK22)</f>
        <v>0</v>
      </c>
      <c r="AW22" s="41">
        <f>SUM(AU22:AV22)</f>
        <v>0</v>
      </c>
      <c r="AX22" s="41">
        <f>SUM(O22,AA22,AM22)</f>
        <v>4</v>
      </c>
      <c r="AY22" s="41">
        <f>SUM(P22,AB22,AN22)</f>
        <v>0</v>
      </c>
      <c r="AZ22" s="41">
        <f>SUM(AX22:AY22)</f>
        <v>4</v>
      </c>
      <c r="BA22" s="41">
        <v>0</v>
      </c>
      <c r="BB22" s="41">
        <v>0</v>
      </c>
      <c r="BC22" s="41">
        <v>1</v>
      </c>
      <c r="BD22" s="41">
        <v>1</v>
      </c>
      <c r="BE22" s="41">
        <v>1</v>
      </c>
      <c r="BF22" s="41">
        <v>0</v>
      </c>
      <c r="BG22" s="41">
        <f>SUM(BA22,BC22,BE22)</f>
        <v>2</v>
      </c>
      <c r="BH22" s="41">
        <f>SUM(BB22,BD22,BF22)</f>
        <v>1</v>
      </c>
      <c r="BI22" s="41">
        <f>SUM(BG22:BH22)</f>
        <v>3</v>
      </c>
      <c r="BJ22" s="41">
        <v>5</v>
      </c>
      <c r="BK22" s="41">
        <v>1</v>
      </c>
      <c r="BL22" s="41">
        <v>1</v>
      </c>
      <c r="BM22" s="41">
        <v>3</v>
      </c>
      <c r="BN22" s="41">
        <v>0</v>
      </c>
      <c r="BO22" s="41">
        <v>2</v>
      </c>
      <c r="BP22" s="41">
        <f>SUM(BJ22,BL22,BN22)</f>
        <v>6</v>
      </c>
      <c r="BQ22" s="41">
        <f>SUM(BK22,BM22,BO22)</f>
        <v>6</v>
      </c>
      <c r="BR22" s="41">
        <f>SUM(BP22:BQ22)</f>
        <v>12</v>
      </c>
      <c r="BS22" s="41">
        <v>0</v>
      </c>
      <c r="BT22" s="41">
        <v>0</v>
      </c>
      <c r="BU22" s="41">
        <v>0</v>
      </c>
      <c r="BV22" s="41">
        <v>1</v>
      </c>
      <c r="BW22" s="41">
        <v>1</v>
      </c>
      <c r="BX22" s="41">
        <v>1</v>
      </c>
      <c r="BY22" s="41">
        <f>SUM(BS22,BU22,BW22)</f>
        <v>1</v>
      </c>
      <c r="BZ22" s="41">
        <f>SUM(BT22,BV22,BX22)</f>
        <v>2</v>
      </c>
      <c r="CA22" s="41">
        <f>SUM(BY22:BZ22)</f>
        <v>3</v>
      </c>
      <c r="CB22" s="42">
        <v>43</v>
      </c>
      <c r="CC22" s="42">
        <v>55</v>
      </c>
      <c r="CD22" s="41">
        <f>SUM(CB22:CC22)</f>
        <v>98</v>
      </c>
      <c r="CE22" s="42">
        <v>8</v>
      </c>
      <c r="CF22" s="42">
        <v>7</v>
      </c>
      <c r="CG22" s="41">
        <f>SUM(CE22:CF22)</f>
        <v>15</v>
      </c>
      <c r="CH22" s="42">
        <v>6</v>
      </c>
      <c r="CI22" s="42">
        <v>9</v>
      </c>
      <c r="CJ22" s="41">
        <f>SUM(CH22:CI22)</f>
        <v>15</v>
      </c>
    </row>
    <row r="23" spans="1:88" s="2" customFormat="1" ht="15" customHeight="1" x14ac:dyDescent="0.25">
      <c r="A23" s="27">
        <v>10</v>
      </c>
      <c r="B23" s="1" t="s">
        <v>58</v>
      </c>
      <c r="C23" s="103" t="s">
        <v>75</v>
      </c>
      <c r="D23" s="103"/>
      <c r="E23" s="103"/>
      <c r="F23" s="18">
        <v>37</v>
      </c>
      <c r="G23" s="42">
        <v>39</v>
      </c>
      <c r="H23" s="41">
        <f>SUM(F23:G23)</f>
        <v>76</v>
      </c>
      <c r="I23" s="42">
        <v>1</v>
      </c>
      <c r="J23" s="42">
        <v>5</v>
      </c>
      <c r="K23" s="41">
        <f>SUM(I23:J23)</f>
        <v>6</v>
      </c>
      <c r="L23" s="42">
        <v>3</v>
      </c>
      <c r="M23" s="42">
        <v>3</v>
      </c>
      <c r="N23" s="41">
        <f>SUM(L23:M23)</f>
        <v>6</v>
      </c>
      <c r="O23" s="42">
        <v>0</v>
      </c>
      <c r="P23" s="42">
        <v>0</v>
      </c>
      <c r="Q23" s="41">
        <f>SUM(O23:P23)</f>
        <v>0</v>
      </c>
      <c r="R23" s="42">
        <v>23</v>
      </c>
      <c r="S23" s="42">
        <v>30</v>
      </c>
      <c r="T23" s="41">
        <f>SUM(R23:S23)</f>
        <v>53</v>
      </c>
      <c r="U23" s="42">
        <v>3</v>
      </c>
      <c r="V23" s="42">
        <v>1</v>
      </c>
      <c r="W23" s="41">
        <f>SUM(U23:V23)</f>
        <v>4</v>
      </c>
      <c r="X23" s="42">
        <v>1</v>
      </c>
      <c r="Y23" s="42">
        <v>1</v>
      </c>
      <c r="Z23" s="41">
        <f>SUM(X23:Y23)</f>
        <v>2</v>
      </c>
      <c r="AA23" s="42">
        <v>0</v>
      </c>
      <c r="AB23" s="42">
        <v>0</v>
      </c>
      <c r="AC23" s="41">
        <f>SUM(AA23:AB23)</f>
        <v>0</v>
      </c>
      <c r="AD23" s="42">
        <v>14</v>
      </c>
      <c r="AE23" s="42">
        <v>21</v>
      </c>
      <c r="AF23" s="41">
        <f>SUM(AD23:AE23)</f>
        <v>35</v>
      </c>
      <c r="AG23" s="42">
        <v>0</v>
      </c>
      <c r="AH23" s="42">
        <v>0</v>
      </c>
      <c r="AI23" s="41">
        <f>SUM(AG23:AH23)</f>
        <v>0</v>
      </c>
      <c r="AJ23" s="42">
        <v>1</v>
      </c>
      <c r="AK23" s="42">
        <v>1</v>
      </c>
      <c r="AL23" s="41">
        <f>SUM(AJ23:AK23)</f>
        <v>2</v>
      </c>
      <c r="AM23" s="42">
        <v>0</v>
      </c>
      <c r="AN23" s="42">
        <v>0</v>
      </c>
      <c r="AO23" s="41">
        <f>SUM(AM23:AN23)</f>
        <v>0</v>
      </c>
      <c r="AP23" s="40">
        <f>SUM(F23,R23,AD23)</f>
        <v>74</v>
      </c>
      <c r="AQ23" s="40">
        <f>SUM(G23,S23,AE23)</f>
        <v>90</v>
      </c>
      <c r="AR23" s="40">
        <f>SUM(I23,U23,AG23)</f>
        <v>4</v>
      </c>
      <c r="AS23" s="41">
        <f>SUM(J23,V23,AH23)</f>
        <v>6</v>
      </c>
      <c r="AT23" s="41">
        <f>SUM(AR23:AS23)</f>
        <v>10</v>
      </c>
      <c r="AU23" s="41">
        <f>SUM(L23,X23,AJ23)</f>
        <v>5</v>
      </c>
      <c r="AV23" s="41">
        <f>SUM(M23,Y23,AK23)</f>
        <v>5</v>
      </c>
      <c r="AW23" s="41">
        <f>SUM(AU23:AV23)</f>
        <v>10</v>
      </c>
      <c r="AX23" s="41">
        <f>SUM(O23,AA23,AM23)</f>
        <v>0</v>
      </c>
      <c r="AY23" s="41">
        <f>SUM(P23,AB23,AN23)</f>
        <v>0</v>
      </c>
      <c r="AZ23" s="41">
        <f>SUM(AX23:AY23)</f>
        <v>0</v>
      </c>
      <c r="BA23" s="41">
        <v>0</v>
      </c>
      <c r="BB23" s="41">
        <v>0</v>
      </c>
      <c r="BC23" s="41">
        <v>3</v>
      </c>
      <c r="BD23" s="41">
        <v>0</v>
      </c>
      <c r="BE23" s="41">
        <v>0</v>
      </c>
      <c r="BF23" s="41">
        <v>1</v>
      </c>
      <c r="BG23" s="41">
        <f>SUM(BA23,BC23,BE23)</f>
        <v>3</v>
      </c>
      <c r="BH23" s="41">
        <f>SUM(BB23,BD23,BF23)</f>
        <v>1</v>
      </c>
      <c r="BI23" s="41">
        <f>SUM(BG23:BH23)</f>
        <v>4</v>
      </c>
      <c r="BJ23" s="41">
        <v>1</v>
      </c>
      <c r="BK23" s="41">
        <v>0</v>
      </c>
      <c r="BL23" s="41">
        <v>0</v>
      </c>
      <c r="BM23" s="41">
        <v>0</v>
      </c>
      <c r="BN23" s="41">
        <v>0</v>
      </c>
      <c r="BO23" s="41">
        <v>0</v>
      </c>
      <c r="BP23" s="41">
        <f>SUM(BJ23,BL23,BN23)</f>
        <v>1</v>
      </c>
      <c r="BQ23" s="41">
        <f>SUM(BK23,BM23,BO23)</f>
        <v>0</v>
      </c>
      <c r="BR23" s="41">
        <f>SUM(BP23:BQ23)</f>
        <v>1</v>
      </c>
      <c r="BS23" s="41">
        <v>0</v>
      </c>
      <c r="BT23" s="41">
        <v>0</v>
      </c>
      <c r="BU23" s="41">
        <v>0</v>
      </c>
      <c r="BV23" s="41">
        <v>0</v>
      </c>
      <c r="BW23" s="41">
        <v>0</v>
      </c>
      <c r="BX23" s="41">
        <v>0</v>
      </c>
      <c r="BY23" s="41">
        <f>SUM(BS23,BU23,BW23)</f>
        <v>0</v>
      </c>
      <c r="BZ23" s="41">
        <f>SUM(BT23,BV23,BX23)</f>
        <v>0</v>
      </c>
      <c r="CA23" s="41">
        <f>SUM(BY23:BZ23)</f>
        <v>0</v>
      </c>
      <c r="CB23" s="42">
        <v>23</v>
      </c>
      <c r="CC23" s="42">
        <v>22</v>
      </c>
      <c r="CD23" s="41">
        <f>SUM(CB23:CC23)</f>
        <v>45</v>
      </c>
      <c r="CE23" s="42">
        <v>6</v>
      </c>
      <c r="CF23" s="42">
        <v>1</v>
      </c>
      <c r="CG23" s="41">
        <f>SUM(CE23:CF23)</f>
        <v>7</v>
      </c>
      <c r="CH23" s="42">
        <v>6</v>
      </c>
      <c r="CI23" s="42">
        <v>4</v>
      </c>
      <c r="CJ23" s="41">
        <f>SUM(CH23:CI23)</f>
        <v>10</v>
      </c>
    </row>
    <row r="24" spans="1:88" s="2" customFormat="1" ht="15" customHeight="1" x14ac:dyDescent="0.25">
      <c r="A24" s="101">
        <v>11</v>
      </c>
      <c r="B24" s="109" t="s">
        <v>57</v>
      </c>
      <c r="C24" s="103" t="s">
        <v>59</v>
      </c>
      <c r="D24" s="103"/>
      <c r="E24" s="103"/>
      <c r="F24" s="18">
        <v>109</v>
      </c>
      <c r="G24" s="42">
        <v>152</v>
      </c>
      <c r="H24" s="65">
        <f>SUM(F24:G25)</f>
        <v>261</v>
      </c>
      <c r="I24" s="42">
        <v>14</v>
      </c>
      <c r="J24" s="42">
        <v>8</v>
      </c>
      <c r="K24" s="65">
        <f>SUM(I24:J25)</f>
        <v>22</v>
      </c>
      <c r="L24" s="42">
        <v>0</v>
      </c>
      <c r="M24" s="42">
        <v>0</v>
      </c>
      <c r="N24" s="65">
        <f>SUM(L24:M25)</f>
        <v>0</v>
      </c>
      <c r="O24" s="42">
        <v>3</v>
      </c>
      <c r="P24" s="42">
        <v>16</v>
      </c>
      <c r="Q24" s="65">
        <f>SUM(O24:P25)</f>
        <v>19</v>
      </c>
      <c r="R24" s="42">
        <v>90</v>
      </c>
      <c r="S24" s="42">
        <v>121</v>
      </c>
      <c r="T24" s="65">
        <f>SUM(R24:S25)</f>
        <v>211</v>
      </c>
      <c r="U24" s="42">
        <v>8</v>
      </c>
      <c r="V24" s="42">
        <v>10</v>
      </c>
      <c r="W24" s="65">
        <f>SUM(U24:V25)</f>
        <v>18</v>
      </c>
      <c r="X24" s="42">
        <v>0</v>
      </c>
      <c r="Y24" s="42">
        <v>0</v>
      </c>
      <c r="Z24" s="65">
        <f>SUM(X24:Y25)</f>
        <v>0</v>
      </c>
      <c r="AA24" s="42">
        <v>3</v>
      </c>
      <c r="AB24" s="42">
        <v>5</v>
      </c>
      <c r="AC24" s="65">
        <f>SUM(AA24:AB25)</f>
        <v>8</v>
      </c>
      <c r="AD24" s="42">
        <v>79</v>
      </c>
      <c r="AE24" s="42">
        <v>124</v>
      </c>
      <c r="AF24" s="65">
        <f>SUM(AD24:AE25)</f>
        <v>203</v>
      </c>
      <c r="AG24" s="42">
        <v>6</v>
      </c>
      <c r="AH24" s="42">
        <v>6</v>
      </c>
      <c r="AI24" s="65">
        <f>SUM(AG24:AH25)</f>
        <v>12</v>
      </c>
      <c r="AJ24" s="42">
        <v>0</v>
      </c>
      <c r="AK24" s="42">
        <v>0</v>
      </c>
      <c r="AL24" s="65">
        <f>SUM(AJ24:AK25)</f>
        <v>0</v>
      </c>
      <c r="AM24" s="42">
        <v>4</v>
      </c>
      <c r="AN24" s="42">
        <v>9</v>
      </c>
      <c r="AO24" s="89">
        <f>SUM(AM24:AN25)</f>
        <v>13</v>
      </c>
      <c r="AP24" s="62">
        <f>SUM(F24:F25,R24:R25,AD24:AD25)</f>
        <v>278</v>
      </c>
      <c r="AQ24" s="62">
        <f>SUM(G24:G25,S24:S25,AE24:AE25)</f>
        <v>397</v>
      </c>
      <c r="AR24" s="62">
        <f>SUM(I24:I25,U24:U25,AG24:AG25)</f>
        <v>28</v>
      </c>
      <c r="AS24" s="65">
        <f>SUM(J24:J25,V24:V25,AH24:AH25)</f>
        <v>24</v>
      </c>
      <c r="AT24" s="65">
        <f>SUM(AR24:AS25)</f>
        <v>52</v>
      </c>
      <c r="AU24" s="65">
        <f>SUM(L24:L25,X24:X25,AJ24:AJ25)</f>
        <v>0</v>
      </c>
      <c r="AV24" s="65">
        <f>SUM(M24:M25,Y24:Y25,AK24:AK25)</f>
        <v>0</v>
      </c>
      <c r="AW24" s="65">
        <f>SUM(AU24:AV25)</f>
        <v>0</v>
      </c>
      <c r="AX24" s="65">
        <f>SUM(O24:O25,AA24:AA25,AM24:AM25)</f>
        <v>10</v>
      </c>
      <c r="AY24" s="65">
        <f>SUM(P24:P25,AB24:AB25,AN24:AN25)</f>
        <v>30</v>
      </c>
      <c r="AZ24" s="65">
        <f>SUM(AX24:AY25)</f>
        <v>40</v>
      </c>
      <c r="BA24" s="65">
        <v>0</v>
      </c>
      <c r="BB24" s="65">
        <v>0</v>
      </c>
      <c r="BC24" s="65">
        <v>1</v>
      </c>
      <c r="BD24" s="65">
        <v>0</v>
      </c>
      <c r="BE24" s="65">
        <v>1</v>
      </c>
      <c r="BF24" s="65">
        <v>0</v>
      </c>
      <c r="BG24" s="89">
        <f>SUM(BA24,BC24,BE24)</f>
        <v>2</v>
      </c>
      <c r="BH24" s="89">
        <f>SUM(BB26,BD26,BF26)</f>
        <v>6</v>
      </c>
      <c r="BI24" s="89">
        <f>SUM(BG24:BH25)</f>
        <v>8</v>
      </c>
      <c r="BJ24" s="65">
        <v>1</v>
      </c>
      <c r="BK24" s="65">
        <v>1</v>
      </c>
      <c r="BL24" s="65">
        <v>1</v>
      </c>
      <c r="BM24" s="65">
        <v>0</v>
      </c>
      <c r="BN24" s="65">
        <v>0</v>
      </c>
      <c r="BO24" s="65">
        <v>1</v>
      </c>
      <c r="BP24" s="89">
        <f>SUM(BJ24,BL24,BN24)</f>
        <v>2</v>
      </c>
      <c r="BQ24" s="89">
        <f>SUM(BK26,BM26,BO26)</f>
        <v>1</v>
      </c>
      <c r="BR24" s="89">
        <f>SUM(BP24:BQ25)</f>
        <v>3</v>
      </c>
      <c r="BS24" s="65">
        <v>0</v>
      </c>
      <c r="BT24" s="65">
        <v>0</v>
      </c>
      <c r="BU24" s="65">
        <v>1</v>
      </c>
      <c r="BV24" s="65">
        <v>0</v>
      </c>
      <c r="BW24" s="65">
        <v>0</v>
      </c>
      <c r="BX24" s="65">
        <v>0</v>
      </c>
      <c r="BY24" s="89">
        <f>SUM(BS24,BU24,BW24)</f>
        <v>1</v>
      </c>
      <c r="BZ24" s="89">
        <f>SUM(BT26,BV26,BX26)</f>
        <v>0</v>
      </c>
      <c r="CA24" s="89">
        <f>SUM(BY24:BZ25)</f>
        <v>1</v>
      </c>
      <c r="CB24" s="42">
        <v>80</v>
      </c>
      <c r="CC24" s="42">
        <v>116</v>
      </c>
      <c r="CD24" s="65">
        <f>SUM(CB24:CC25)</f>
        <v>196</v>
      </c>
      <c r="CE24" s="42">
        <v>6</v>
      </c>
      <c r="CF24" s="42">
        <v>2</v>
      </c>
      <c r="CG24" s="65">
        <f>SUM(CE24:CF25)</f>
        <v>8</v>
      </c>
      <c r="CH24" s="42">
        <v>15</v>
      </c>
      <c r="CI24" s="42">
        <v>8</v>
      </c>
      <c r="CJ24" s="65">
        <f>SUM(CH24:CI25)</f>
        <v>23</v>
      </c>
    </row>
    <row r="25" spans="1:88" s="2" customFormat="1" ht="15" customHeight="1" x14ac:dyDescent="0.25">
      <c r="A25" s="102"/>
      <c r="B25" s="110"/>
      <c r="C25" s="113" t="s">
        <v>59</v>
      </c>
      <c r="D25" s="113"/>
      <c r="E25" s="113"/>
      <c r="F25" s="18">
        <v>0</v>
      </c>
      <c r="G25" s="42">
        <v>0</v>
      </c>
      <c r="H25" s="66"/>
      <c r="I25" s="42">
        <v>0</v>
      </c>
      <c r="J25" s="42">
        <v>0</v>
      </c>
      <c r="K25" s="66"/>
      <c r="L25" s="42">
        <v>0</v>
      </c>
      <c r="M25" s="42">
        <v>0</v>
      </c>
      <c r="N25" s="66"/>
      <c r="O25" s="42">
        <v>0</v>
      </c>
      <c r="P25" s="42">
        <v>0</v>
      </c>
      <c r="Q25" s="66"/>
      <c r="R25" s="42">
        <v>0</v>
      </c>
      <c r="S25" s="42">
        <v>0</v>
      </c>
      <c r="T25" s="66"/>
      <c r="U25" s="42">
        <v>0</v>
      </c>
      <c r="V25" s="42">
        <v>0</v>
      </c>
      <c r="W25" s="66"/>
      <c r="X25" s="42">
        <v>0</v>
      </c>
      <c r="Y25" s="42">
        <v>0</v>
      </c>
      <c r="Z25" s="66"/>
      <c r="AA25" s="42">
        <v>0</v>
      </c>
      <c r="AB25" s="42">
        <v>0</v>
      </c>
      <c r="AC25" s="66"/>
      <c r="AD25" s="42">
        <v>0</v>
      </c>
      <c r="AE25" s="42">
        <v>0</v>
      </c>
      <c r="AF25" s="66"/>
      <c r="AG25" s="42">
        <v>0</v>
      </c>
      <c r="AH25" s="42">
        <v>0</v>
      </c>
      <c r="AI25" s="66"/>
      <c r="AJ25" s="42">
        <v>0</v>
      </c>
      <c r="AK25" s="42">
        <v>0</v>
      </c>
      <c r="AL25" s="66"/>
      <c r="AM25" s="42">
        <v>0</v>
      </c>
      <c r="AN25" s="42">
        <v>0</v>
      </c>
      <c r="AO25" s="89"/>
      <c r="AP25" s="63"/>
      <c r="AQ25" s="63"/>
      <c r="AR25" s="63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89"/>
      <c r="BH25" s="89"/>
      <c r="BI25" s="89"/>
      <c r="BJ25" s="66"/>
      <c r="BK25" s="66"/>
      <c r="BL25" s="66"/>
      <c r="BM25" s="66"/>
      <c r="BN25" s="66"/>
      <c r="BO25" s="66"/>
      <c r="BP25" s="89"/>
      <c r="BQ25" s="89"/>
      <c r="BR25" s="89"/>
      <c r="BS25" s="66"/>
      <c r="BT25" s="66"/>
      <c r="BU25" s="66"/>
      <c r="BV25" s="66"/>
      <c r="BW25" s="66"/>
      <c r="BX25" s="66"/>
      <c r="BY25" s="89"/>
      <c r="BZ25" s="89"/>
      <c r="CA25" s="89"/>
      <c r="CB25" s="42">
        <v>0</v>
      </c>
      <c r="CC25" s="42">
        <v>0</v>
      </c>
      <c r="CD25" s="66"/>
      <c r="CE25" s="42">
        <v>0</v>
      </c>
      <c r="CF25" s="42">
        <v>0</v>
      </c>
      <c r="CG25" s="66"/>
      <c r="CH25" s="42">
        <v>0</v>
      </c>
      <c r="CI25" s="42">
        <v>0</v>
      </c>
      <c r="CJ25" s="66"/>
    </row>
    <row r="26" spans="1:88" s="5" customFormat="1" ht="15" customHeight="1" x14ac:dyDescent="0.25">
      <c r="A26" s="118">
        <v>12</v>
      </c>
      <c r="B26" s="124" t="s">
        <v>57</v>
      </c>
      <c r="C26" s="114" t="s">
        <v>60</v>
      </c>
      <c r="D26" s="114"/>
      <c r="E26" s="114"/>
      <c r="F26" s="18">
        <v>76</v>
      </c>
      <c r="G26" s="40">
        <v>108</v>
      </c>
      <c r="H26" s="81">
        <f>SUM(F26:G27)</f>
        <v>272</v>
      </c>
      <c r="I26" s="40">
        <v>6</v>
      </c>
      <c r="J26" s="40">
        <v>15</v>
      </c>
      <c r="K26" s="81">
        <f>SUM(I26:J27)</f>
        <v>29</v>
      </c>
      <c r="L26" s="40">
        <v>2</v>
      </c>
      <c r="M26" s="40">
        <v>2</v>
      </c>
      <c r="N26" s="65">
        <f>SUM(L26:M27)</f>
        <v>6</v>
      </c>
      <c r="O26" s="40">
        <v>2</v>
      </c>
      <c r="P26" s="40">
        <v>5</v>
      </c>
      <c r="Q26" s="65">
        <f>SUM(O26:P27)</f>
        <v>9</v>
      </c>
      <c r="R26" s="40">
        <v>76</v>
      </c>
      <c r="S26" s="40">
        <v>97</v>
      </c>
      <c r="T26" s="65">
        <f>SUM(R26:S27)</f>
        <v>261</v>
      </c>
      <c r="U26" s="40">
        <v>21</v>
      </c>
      <c r="V26" s="40">
        <v>20</v>
      </c>
      <c r="W26" s="65">
        <f>SUM(U26:V27)</f>
        <v>56</v>
      </c>
      <c r="X26" s="40">
        <v>8</v>
      </c>
      <c r="Y26" s="40">
        <v>2</v>
      </c>
      <c r="Z26" s="65">
        <f>SUM(X26:Y27)</f>
        <v>14</v>
      </c>
      <c r="AA26" s="40">
        <v>1</v>
      </c>
      <c r="AB26" s="40">
        <v>1</v>
      </c>
      <c r="AC26" s="81">
        <v>0</v>
      </c>
      <c r="AD26" s="40">
        <v>75</v>
      </c>
      <c r="AE26" s="40">
        <v>83</v>
      </c>
      <c r="AF26" s="65">
        <f>SUM(AD26:AE27)</f>
        <v>234</v>
      </c>
      <c r="AG26" s="40">
        <v>5</v>
      </c>
      <c r="AH26" s="40">
        <v>4</v>
      </c>
      <c r="AI26" s="65">
        <f>SUM(AG26:AH27)</f>
        <v>11</v>
      </c>
      <c r="AJ26" s="40">
        <v>2</v>
      </c>
      <c r="AK26" s="40">
        <v>0</v>
      </c>
      <c r="AL26" s="65">
        <f>SUM(AJ26:AK27)</f>
        <v>4</v>
      </c>
      <c r="AM26" s="40">
        <v>0</v>
      </c>
      <c r="AN26" s="40">
        <v>0</v>
      </c>
      <c r="AO26" s="80">
        <v>0</v>
      </c>
      <c r="AP26" s="62">
        <f>SUM(F26:F27,R26:R27,AD26:AD27)</f>
        <v>314</v>
      </c>
      <c r="AQ26" s="62">
        <f>SUM(G26:G27,S26:S27,AE26:AE27)</f>
        <v>453</v>
      </c>
      <c r="AR26" s="62">
        <f>SUM(I26:I27,U26:U27,AG26:AG27)</f>
        <v>43</v>
      </c>
      <c r="AS26" s="65">
        <f>SUM(J26:J27,V26:V27,AH26:AH27)</f>
        <v>53</v>
      </c>
      <c r="AT26" s="65">
        <f>SUM(AR26:AS27)</f>
        <v>96</v>
      </c>
      <c r="AU26" s="65">
        <f>SUM(L26:L27,X26:X27,AJ26:AJ27)</f>
        <v>17</v>
      </c>
      <c r="AV26" s="65">
        <f>SUM(M26:M27,Y26:Y27,AK26:AK27)</f>
        <v>7</v>
      </c>
      <c r="AW26" s="65">
        <f>SUM(AU26:AV27)</f>
        <v>24</v>
      </c>
      <c r="AX26" s="65">
        <f>SUM(O26:O27,AA26:AA27,AM26:AM27)</f>
        <v>4</v>
      </c>
      <c r="AY26" s="65">
        <f>SUM(P26:P27,AB26:AB27,AN26:AN27)</f>
        <v>7</v>
      </c>
      <c r="AZ26" s="65">
        <f>SUM(AX26:AY27)</f>
        <v>11</v>
      </c>
      <c r="BA26" s="41">
        <v>0</v>
      </c>
      <c r="BB26" s="41">
        <v>0</v>
      </c>
      <c r="BC26" s="41">
        <v>4</v>
      </c>
      <c r="BD26" s="41">
        <v>2</v>
      </c>
      <c r="BE26" s="41">
        <v>2</v>
      </c>
      <c r="BF26" s="41">
        <v>4</v>
      </c>
      <c r="BG26" s="89">
        <f>SUM(BA26,BC26,BE26)</f>
        <v>6</v>
      </c>
      <c r="BH26" s="89">
        <f>SUM(BB28,BD28,BF28)</f>
        <v>0</v>
      </c>
      <c r="BI26" s="89">
        <f>SUM(BG26:BH27)</f>
        <v>6</v>
      </c>
      <c r="BJ26" s="41">
        <v>0</v>
      </c>
      <c r="BK26" s="41">
        <v>0</v>
      </c>
      <c r="BL26" s="41">
        <v>0</v>
      </c>
      <c r="BM26" s="41">
        <v>0</v>
      </c>
      <c r="BN26" s="41">
        <v>3</v>
      </c>
      <c r="BO26" s="41">
        <v>1</v>
      </c>
      <c r="BP26" s="89">
        <f>SUM(BJ26,BL26,BN26)</f>
        <v>3</v>
      </c>
      <c r="BQ26" s="89">
        <f>SUM(BK28,BM28,BO28)</f>
        <v>4</v>
      </c>
      <c r="BR26" s="89">
        <f>SUM(BP26:BQ27)</f>
        <v>7</v>
      </c>
      <c r="BS26" s="41">
        <v>0</v>
      </c>
      <c r="BT26" s="41">
        <v>0</v>
      </c>
      <c r="BU26" s="41">
        <v>2</v>
      </c>
      <c r="BV26" s="41">
        <v>0</v>
      </c>
      <c r="BW26" s="41">
        <v>0</v>
      </c>
      <c r="BX26" s="41">
        <v>0</v>
      </c>
      <c r="BY26" s="89">
        <f>SUM(BS26,BU26,BW26)</f>
        <v>2</v>
      </c>
      <c r="BZ26" s="89">
        <f>SUM(BT28,BV28,BX28)</f>
        <v>2</v>
      </c>
      <c r="CA26" s="89">
        <f>SUM(BY26:BZ27)</f>
        <v>4</v>
      </c>
      <c r="CB26" s="40">
        <v>66</v>
      </c>
      <c r="CC26" s="40">
        <v>69</v>
      </c>
      <c r="CD26" s="65">
        <f>SUM(CB26:CC27)</f>
        <v>210</v>
      </c>
      <c r="CE26" s="40">
        <v>22</v>
      </c>
      <c r="CF26" s="40">
        <v>15</v>
      </c>
      <c r="CG26" s="65">
        <f>SUM(CE26:CF27)</f>
        <v>66</v>
      </c>
      <c r="CH26" s="40">
        <v>9</v>
      </c>
      <c r="CI26" s="40">
        <v>6</v>
      </c>
      <c r="CJ26" s="65">
        <f>SUM(CH26:CI27)</f>
        <v>21</v>
      </c>
    </row>
    <row r="27" spans="1:88" s="5" customFormat="1" ht="15" customHeight="1" x14ac:dyDescent="0.25">
      <c r="A27" s="119"/>
      <c r="B27" s="125"/>
      <c r="C27" s="115" t="s">
        <v>60</v>
      </c>
      <c r="D27" s="115"/>
      <c r="E27" s="115"/>
      <c r="F27" s="18">
        <v>37</v>
      </c>
      <c r="G27" s="40">
        <v>51</v>
      </c>
      <c r="H27" s="82"/>
      <c r="I27" s="40">
        <v>3</v>
      </c>
      <c r="J27" s="40">
        <v>5</v>
      </c>
      <c r="K27" s="82"/>
      <c r="L27" s="40">
        <v>1</v>
      </c>
      <c r="M27" s="40">
        <v>1</v>
      </c>
      <c r="N27" s="66"/>
      <c r="O27" s="40">
        <v>1</v>
      </c>
      <c r="P27" s="40">
        <v>1</v>
      </c>
      <c r="Q27" s="66"/>
      <c r="R27" s="40">
        <v>32</v>
      </c>
      <c r="S27" s="40">
        <v>56</v>
      </c>
      <c r="T27" s="66"/>
      <c r="U27" s="40">
        <v>8</v>
      </c>
      <c r="V27" s="40">
        <v>7</v>
      </c>
      <c r="W27" s="66"/>
      <c r="X27" s="40">
        <v>2</v>
      </c>
      <c r="Y27" s="40">
        <v>2</v>
      </c>
      <c r="Z27" s="66"/>
      <c r="AA27" s="40">
        <v>0</v>
      </c>
      <c r="AB27" s="40">
        <v>0</v>
      </c>
      <c r="AC27" s="82"/>
      <c r="AD27" s="40">
        <v>18</v>
      </c>
      <c r="AE27" s="40">
        <v>58</v>
      </c>
      <c r="AF27" s="66"/>
      <c r="AG27" s="40">
        <v>0</v>
      </c>
      <c r="AH27" s="40">
        <v>2</v>
      </c>
      <c r="AI27" s="66"/>
      <c r="AJ27" s="40">
        <v>2</v>
      </c>
      <c r="AK27" s="40">
        <v>0</v>
      </c>
      <c r="AL27" s="66"/>
      <c r="AM27" s="40">
        <v>0</v>
      </c>
      <c r="AN27" s="40">
        <v>0</v>
      </c>
      <c r="AO27" s="80"/>
      <c r="AP27" s="63"/>
      <c r="AQ27" s="63"/>
      <c r="AR27" s="63"/>
      <c r="AS27" s="66"/>
      <c r="AT27" s="66"/>
      <c r="AU27" s="66"/>
      <c r="AV27" s="66"/>
      <c r="AW27" s="66"/>
      <c r="AX27" s="66"/>
      <c r="AY27" s="66"/>
      <c r="AZ27" s="66"/>
      <c r="BA27" s="41">
        <v>0</v>
      </c>
      <c r="BB27" s="41">
        <v>0</v>
      </c>
      <c r="BC27" s="41">
        <v>2</v>
      </c>
      <c r="BD27" s="41">
        <v>3</v>
      </c>
      <c r="BE27" s="41">
        <v>1</v>
      </c>
      <c r="BF27" s="41">
        <v>4</v>
      </c>
      <c r="BG27" s="89"/>
      <c r="BH27" s="89"/>
      <c r="BI27" s="89"/>
      <c r="BJ27" s="41">
        <v>2</v>
      </c>
      <c r="BK27" s="41">
        <v>4</v>
      </c>
      <c r="BL27" s="41">
        <v>3</v>
      </c>
      <c r="BM27" s="41">
        <v>0</v>
      </c>
      <c r="BN27" s="41">
        <v>0</v>
      </c>
      <c r="BO27" s="41">
        <v>0</v>
      </c>
      <c r="BP27" s="89"/>
      <c r="BQ27" s="89"/>
      <c r="BR27" s="89"/>
      <c r="BS27" s="41">
        <v>0</v>
      </c>
      <c r="BT27" s="41">
        <v>0</v>
      </c>
      <c r="BU27" s="41">
        <v>0</v>
      </c>
      <c r="BV27" s="41">
        <v>1</v>
      </c>
      <c r="BW27" s="41">
        <v>0</v>
      </c>
      <c r="BX27" s="41">
        <v>1</v>
      </c>
      <c r="BY27" s="89"/>
      <c r="BZ27" s="89"/>
      <c r="CA27" s="89"/>
      <c r="CB27" s="40">
        <v>26</v>
      </c>
      <c r="CC27" s="40">
        <v>49</v>
      </c>
      <c r="CD27" s="66"/>
      <c r="CE27" s="40">
        <v>14</v>
      </c>
      <c r="CF27" s="40">
        <v>15</v>
      </c>
      <c r="CG27" s="66"/>
      <c r="CH27" s="40">
        <v>3</v>
      </c>
      <c r="CI27" s="40">
        <v>3</v>
      </c>
      <c r="CJ27" s="66"/>
    </row>
    <row r="28" spans="1:88" s="2" customFormat="1" ht="15" customHeight="1" x14ac:dyDescent="0.25">
      <c r="A28" s="21">
        <v>13</v>
      </c>
      <c r="B28" s="1" t="s">
        <v>57</v>
      </c>
      <c r="C28" s="103" t="s">
        <v>61</v>
      </c>
      <c r="D28" s="103"/>
      <c r="E28" s="103"/>
      <c r="F28" s="18">
        <v>135</v>
      </c>
      <c r="G28" s="40">
        <v>145</v>
      </c>
      <c r="H28" s="40">
        <f>SUM(F28:G28)</f>
        <v>280</v>
      </c>
      <c r="I28" s="40">
        <v>12</v>
      </c>
      <c r="J28" s="40">
        <v>5</v>
      </c>
      <c r="K28" s="40">
        <f>SUM(I28:J28)</f>
        <v>17</v>
      </c>
      <c r="L28" s="42">
        <v>45</v>
      </c>
      <c r="M28" s="42">
        <v>51</v>
      </c>
      <c r="N28" s="40">
        <f>SUM(L28:M28)</f>
        <v>96</v>
      </c>
      <c r="O28" s="42">
        <v>0</v>
      </c>
      <c r="P28" s="42">
        <v>0</v>
      </c>
      <c r="Q28" s="40">
        <f>SUM(O28:P28)</f>
        <v>0</v>
      </c>
      <c r="R28" s="42">
        <v>105</v>
      </c>
      <c r="S28" s="42">
        <v>105</v>
      </c>
      <c r="T28" s="40">
        <f>SUM(R28:S28)</f>
        <v>210</v>
      </c>
      <c r="U28" s="42">
        <v>1</v>
      </c>
      <c r="V28" s="42">
        <v>22</v>
      </c>
      <c r="W28" s="40">
        <f>SUM(U28:V28)</f>
        <v>23</v>
      </c>
      <c r="X28" s="42">
        <v>38</v>
      </c>
      <c r="Y28" s="42">
        <v>32</v>
      </c>
      <c r="Z28" s="40">
        <f>SUM(X28:Y28)</f>
        <v>70</v>
      </c>
      <c r="AA28" s="42">
        <v>0</v>
      </c>
      <c r="AB28" s="42">
        <v>0</v>
      </c>
      <c r="AC28" s="40">
        <f>SUM(AA28:AB28)</f>
        <v>0</v>
      </c>
      <c r="AD28" s="42">
        <v>94</v>
      </c>
      <c r="AE28" s="42">
        <v>97</v>
      </c>
      <c r="AF28" s="40">
        <f>SUM(AD28:AE28)</f>
        <v>191</v>
      </c>
      <c r="AG28" s="42">
        <v>7</v>
      </c>
      <c r="AH28" s="42">
        <v>23</v>
      </c>
      <c r="AI28" s="40">
        <f>SUM(AG28:AH28)</f>
        <v>30</v>
      </c>
      <c r="AJ28" s="42">
        <v>33</v>
      </c>
      <c r="AK28" s="42">
        <v>22</v>
      </c>
      <c r="AL28" s="40">
        <f>SUM(AJ28:AK28)</f>
        <v>55</v>
      </c>
      <c r="AM28" s="42">
        <v>0</v>
      </c>
      <c r="AN28" s="42">
        <v>0</v>
      </c>
      <c r="AO28" s="40">
        <f>SUM(AM28:AN28)</f>
        <v>0</v>
      </c>
      <c r="AP28" s="40">
        <f t="shared" ref="AP28:AP36" si="122">SUM(F28,R28,AD28)</f>
        <v>334</v>
      </c>
      <c r="AQ28" s="40">
        <f t="shared" ref="AQ28:AQ36" si="123">SUM(G28,S28,AE28)</f>
        <v>347</v>
      </c>
      <c r="AR28" s="40">
        <f t="shared" ref="AR28:AR36" si="124">SUM(I28,U28,AG28)</f>
        <v>20</v>
      </c>
      <c r="AS28" s="40">
        <f t="shared" ref="AS28:AS36" si="125">SUM(J28,V28,AH28)</f>
        <v>50</v>
      </c>
      <c r="AT28" s="40">
        <f>SUM(AR28:AS28)</f>
        <v>70</v>
      </c>
      <c r="AU28" s="40">
        <f t="shared" ref="AU28:AU36" si="126">SUM(L28,X28,AJ28)</f>
        <v>116</v>
      </c>
      <c r="AV28" s="40">
        <f t="shared" ref="AV28:AV36" si="127">SUM(M28,Y28,AK28)</f>
        <v>105</v>
      </c>
      <c r="AW28" s="40">
        <f>SUM(AU28:AV28)</f>
        <v>221</v>
      </c>
      <c r="AX28" s="40">
        <f t="shared" ref="AX28:AX36" si="128">SUM(O28,AA28,AM28)</f>
        <v>0</v>
      </c>
      <c r="AY28" s="40">
        <f t="shared" ref="AY28:AY36" si="129">SUM(P28,AB28,AN28)</f>
        <v>0</v>
      </c>
      <c r="AZ28" s="40">
        <f>SUM(AX28:AY28)</f>
        <v>0</v>
      </c>
      <c r="BA28" s="40">
        <v>0</v>
      </c>
      <c r="BB28" s="40">
        <v>0</v>
      </c>
      <c r="BC28" s="40">
        <v>0</v>
      </c>
      <c r="BD28" s="40">
        <v>0</v>
      </c>
      <c r="BE28" s="40">
        <v>0</v>
      </c>
      <c r="BF28" s="40">
        <v>0</v>
      </c>
      <c r="BG28" s="40">
        <f>SUM(BA28,BC28,BE28)</f>
        <v>0</v>
      </c>
      <c r="BH28" s="40">
        <f>SUM(BB28,BD28,BF28)</f>
        <v>0</v>
      </c>
      <c r="BI28" s="40">
        <f>SUM(BG28:BH28)</f>
        <v>0</v>
      </c>
      <c r="BJ28" s="40">
        <v>7</v>
      </c>
      <c r="BK28" s="40">
        <v>3</v>
      </c>
      <c r="BL28" s="40">
        <v>2</v>
      </c>
      <c r="BM28" s="40">
        <v>1</v>
      </c>
      <c r="BN28" s="40">
        <v>0</v>
      </c>
      <c r="BO28" s="40">
        <v>0</v>
      </c>
      <c r="BP28" s="40">
        <f>SUM(BJ28,BL28,BN28)</f>
        <v>9</v>
      </c>
      <c r="BQ28" s="40">
        <f>SUM(BK28,BM28,BO28)</f>
        <v>4</v>
      </c>
      <c r="BR28" s="40">
        <f>SUM(BP28:BQ28)</f>
        <v>13</v>
      </c>
      <c r="BS28" s="40">
        <v>0</v>
      </c>
      <c r="BT28" s="40">
        <v>0</v>
      </c>
      <c r="BU28" s="40">
        <v>2</v>
      </c>
      <c r="BV28" s="40">
        <v>2</v>
      </c>
      <c r="BW28" s="40">
        <v>2</v>
      </c>
      <c r="BX28" s="40">
        <v>0</v>
      </c>
      <c r="BY28" s="40">
        <f>SUM(BS28,BU28,BW28)</f>
        <v>4</v>
      </c>
      <c r="BZ28" s="40">
        <f>SUM(BT28,BV28,BX28)</f>
        <v>2</v>
      </c>
      <c r="CA28" s="40">
        <f>SUM(BY28:BZ28)</f>
        <v>6</v>
      </c>
      <c r="CB28" s="42">
        <v>81</v>
      </c>
      <c r="CC28" s="42">
        <v>100</v>
      </c>
      <c r="CD28" s="40">
        <f>SUM(CB28:CC28)</f>
        <v>181</v>
      </c>
      <c r="CE28" s="42">
        <v>3</v>
      </c>
      <c r="CF28" s="42">
        <v>7</v>
      </c>
      <c r="CG28" s="40">
        <f>SUM(CE28:CF28)</f>
        <v>10</v>
      </c>
      <c r="CH28" s="42">
        <v>13</v>
      </c>
      <c r="CI28" s="42">
        <v>8</v>
      </c>
      <c r="CJ28" s="40">
        <f>SUM(CH28:CI28)</f>
        <v>21</v>
      </c>
    </row>
    <row r="29" spans="1:88" s="2" customFormat="1" ht="15" customHeight="1" x14ac:dyDescent="0.25">
      <c r="A29" s="27">
        <v>14</v>
      </c>
      <c r="B29" s="1" t="s">
        <v>58</v>
      </c>
      <c r="C29" s="103" t="s">
        <v>62</v>
      </c>
      <c r="D29" s="103"/>
      <c r="E29" s="103"/>
      <c r="F29" s="18">
        <v>26</v>
      </c>
      <c r="G29" s="40">
        <v>44</v>
      </c>
      <c r="H29" s="40">
        <f t="shared" ref="H29:H32" si="130">SUM(F29:G29)</f>
        <v>70</v>
      </c>
      <c r="I29" s="40">
        <v>0</v>
      </c>
      <c r="J29" s="40">
        <v>7</v>
      </c>
      <c r="K29" s="40">
        <f t="shared" ref="K29:K32" si="131">SUM(I29:J29)</f>
        <v>7</v>
      </c>
      <c r="L29" s="42">
        <v>0</v>
      </c>
      <c r="M29" s="42">
        <v>0</v>
      </c>
      <c r="N29" s="40">
        <f t="shared" ref="N29:N32" si="132">SUM(L29:M29)</f>
        <v>0</v>
      </c>
      <c r="O29" s="42">
        <v>3</v>
      </c>
      <c r="P29" s="42">
        <v>1</v>
      </c>
      <c r="Q29" s="40">
        <f t="shared" ref="Q29:Q32" si="133">SUM(O29:P29)</f>
        <v>4</v>
      </c>
      <c r="R29" s="42">
        <v>31</v>
      </c>
      <c r="S29" s="42">
        <v>43</v>
      </c>
      <c r="T29" s="40">
        <f t="shared" ref="T29:T32" si="134">SUM(R29:S29)</f>
        <v>74</v>
      </c>
      <c r="U29" s="42">
        <v>0</v>
      </c>
      <c r="V29" s="42">
        <v>4</v>
      </c>
      <c r="W29" s="40">
        <f t="shared" ref="W29:W32" si="135">SUM(U29:V29)</f>
        <v>4</v>
      </c>
      <c r="X29" s="42">
        <v>0</v>
      </c>
      <c r="Y29" s="42">
        <v>0</v>
      </c>
      <c r="Z29" s="40">
        <f t="shared" ref="Z29:Z32" si="136">SUM(X29:Y29)</f>
        <v>0</v>
      </c>
      <c r="AA29" s="42">
        <v>0</v>
      </c>
      <c r="AB29" s="42">
        <v>1</v>
      </c>
      <c r="AC29" s="40">
        <f t="shared" ref="AC29:AC32" si="137">SUM(AA29:AB29)</f>
        <v>1</v>
      </c>
      <c r="AD29" s="42">
        <v>17</v>
      </c>
      <c r="AE29" s="42">
        <v>18</v>
      </c>
      <c r="AF29" s="40">
        <f t="shared" ref="AF29:AF32" si="138">SUM(AD29:AE29)</f>
        <v>35</v>
      </c>
      <c r="AG29" s="42">
        <v>2</v>
      </c>
      <c r="AH29" s="42">
        <v>1</v>
      </c>
      <c r="AI29" s="40">
        <f t="shared" ref="AI29:AI32" si="139">SUM(AG29:AH29)</f>
        <v>3</v>
      </c>
      <c r="AJ29" s="42">
        <v>0</v>
      </c>
      <c r="AK29" s="42">
        <v>0</v>
      </c>
      <c r="AL29" s="40">
        <f t="shared" ref="AL29:AL32" si="140">SUM(AJ29:AK29)</f>
        <v>0</v>
      </c>
      <c r="AM29" s="42">
        <v>0</v>
      </c>
      <c r="AN29" s="42">
        <v>2</v>
      </c>
      <c r="AO29" s="40">
        <f t="shared" ref="AO29:AO36" si="141">SUM(AM29:AN29)</f>
        <v>2</v>
      </c>
      <c r="AP29" s="40">
        <f t="shared" si="122"/>
        <v>74</v>
      </c>
      <c r="AQ29" s="40">
        <f t="shared" si="123"/>
        <v>105</v>
      </c>
      <c r="AR29" s="40">
        <f t="shared" si="124"/>
        <v>2</v>
      </c>
      <c r="AS29" s="40">
        <f t="shared" si="125"/>
        <v>12</v>
      </c>
      <c r="AT29" s="40">
        <f t="shared" ref="AT29:AT36" si="142">SUM(AR29:AS29)</f>
        <v>14</v>
      </c>
      <c r="AU29" s="40">
        <f t="shared" si="126"/>
        <v>0</v>
      </c>
      <c r="AV29" s="40">
        <f t="shared" si="127"/>
        <v>0</v>
      </c>
      <c r="AW29" s="40">
        <f t="shared" ref="AW29:AW36" si="143">SUM(AU29:AV29)</f>
        <v>0</v>
      </c>
      <c r="AX29" s="40">
        <f t="shared" si="128"/>
        <v>3</v>
      </c>
      <c r="AY29" s="40">
        <f t="shared" si="129"/>
        <v>4</v>
      </c>
      <c r="AZ29" s="40">
        <f t="shared" ref="AZ29:AZ36" si="144">SUM(AX29:AY29)</f>
        <v>7</v>
      </c>
      <c r="BA29" s="40">
        <v>0</v>
      </c>
      <c r="BB29" s="40">
        <v>0</v>
      </c>
      <c r="BC29" s="40">
        <v>6</v>
      </c>
      <c r="BD29" s="40">
        <v>4</v>
      </c>
      <c r="BE29" s="40">
        <v>0</v>
      </c>
      <c r="BF29" s="40">
        <v>0</v>
      </c>
      <c r="BG29" s="40">
        <f t="shared" ref="BG29:BG36" si="145">SUM(BA29,BC29,BE29)</f>
        <v>6</v>
      </c>
      <c r="BH29" s="40">
        <f t="shared" ref="BH29:BH36" si="146">SUM(BB29,BD29,BF29)</f>
        <v>4</v>
      </c>
      <c r="BI29" s="40">
        <f t="shared" ref="BI29:BI36" si="147">SUM(BG29:BH29)</f>
        <v>10</v>
      </c>
      <c r="BJ29" s="40">
        <v>0</v>
      </c>
      <c r="BK29" s="40">
        <v>0</v>
      </c>
      <c r="BL29" s="40">
        <v>0</v>
      </c>
      <c r="BM29" s="40">
        <v>0</v>
      </c>
      <c r="BN29" s="40">
        <v>0</v>
      </c>
      <c r="BO29" s="40">
        <v>0</v>
      </c>
      <c r="BP29" s="40">
        <f t="shared" ref="BP29:BP36" si="148">SUM(BJ29,BL29,BN29)</f>
        <v>0</v>
      </c>
      <c r="BQ29" s="40">
        <f t="shared" ref="BQ29:BQ36" si="149">SUM(BK29,BM29,BO29)</f>
        <v>0</v>
      </c>
      <c r="BR29" s="40">
        <f t="shared" ref="BR29:BR36" si="150">SUM(BP29:BQ29)</f>
        <v>0</v>
      </c>
      <c r="BS29" s="40">
        <v>0</v>
      </c>
      <c r="BT29" s="40">
        <v>0</v>
      </c>
      <c r="BU29" s="40">
        <v>0</v>
      </c>
      <c r="BV29" s="40">
        <v>2</v>
      </c>
      <c r="BW29" s="40">
        <v>1</v>
      </c>
      <c r="BX29" s="40">
        <v>0</v>
      </c>
      <c r="BY29" s="40">
        <f t="shared" ref="BY29:BY36" si="151">SUM(BS29,BU29,BW29)</f>
        <v>1</v>
      </c>
      <c r="BZ29" s="40">
        <f t="shared" ref="BZ29:BZ36" si="152">SUM(BT29,BV29,BX29)</f>
        <v>2</v>
      </c>
      <c r="CA29" s="40">
        <f t="shared" ref="CA29:CA36" si="153">SUM(BY29:BZ29)</f>
        <v>3</v>
      </c>
      <c r="CB29" s="42">
        <v>28</v>
      </c>
      <c r="CC29" s="42">
        <v>44</v>
      </c>
      <c r="CD29" s="40">
        <f t="shared" ref="CD29:CD36" si="154">SUM(CB29:CC29)</f>
        <v>72</v>
      </c>
      <c r="CE29" s="42">
        <v>6</v>
      </c>
      <c r="CF29" s="42">
        <v>7</v>
      </c>
      <c r="CG29" s="40">
        <f t="shared" ref="CG29:CG36" si="155">SUM(CE29:CF29)</f>
        <v>13</v>
      </c>
      <c r="CH29" s="42">
        <v>4</v>
      </c>
      <c r="CI29" s="42">
        <v>3</v>
      </c>
      <c r="CJ29" s="40">
        <f t="shared" ref="CJ29:CJ36" si="156">SUM(CH29:CI29)</f>
        <v>7</v>
      </c>
    </row>
    <row r="30" spans="1:88" s="2" customFormat="1" ht="15" customHeight="1" x14ac:dyDescent="0.25">
      <c r="A30" s="28">
        <v>15</v>
      </c>
      <c r="B30" s="1" t="s">
        <v>57</v>
      </c>
      <c r="C30" s="103" t="s">
        <v>63</v>
      </c>
      <c r="D30" s="103"/>
      <c r="E30" s="103"/>
      <c r="F30" s="18">
        <v>140</v>
      </c>
      <c r="G30" s="40">
        <v>128</v>
      </c>
      <c r="H30" s="40">
        <f t="shared" si="130"/>
        <v>268</v>
      </c>
      <c r="I30" s="40">
        <v>0</v>
      </c>
      <c r="J30" s="40">
        <v>0</v>
      </c>
      <c r="K30" s="40">
        <f t="shared" si="131"/>
        <v>0</v>
      </c>
      <c r="L30" s="42">
        <v>77</v>
      </c>
      <c r="M30" s="42">
        <v>43</v>
      </c>
      <c r="N30" s="40">
        <f t="shared" si="132"/>
        <v>120</v>
      </c>
      <c r="O30" s="42">
        <v>0</v>
      </c>
      <c r="P30" s="42">
        <v>0</v>
      </c>
      <c r="Q30" s="40">
        <f t="shared" si="133"/>
        <v>0</v>
      </c>
      <c r="R30" s="42">
        <v>102</v>
      </c>
      <c r="S30" s="42">
        <v>129</v>
      </c>
      <c r="T30" s="40">
        <f t="shared" si="134"/>
        <v>231</v>
      </c>
      <c r="U30" s="42">
        <v>0</v>
      </c>
      <c r="V30" s="42">
        <v>1</v>
      </c>
      <c r="W30" s="40">
        <f t="shared" si="135"/>
        <v>1</v>
      </c>
      <c r="X30" s="42">
        <v>33</v>
      </c>
      <c r="Y30" s="42">
        <v>47</v>
      </c>
      <c r="Z30" s="40">
        <f t="shared" si="136"/>
        <v>80</v>
      </c>
      <c r="AA30" s="42">
        <v>0</v>
      </c>
      <c r="AB30" s="42">
        <v>0</v>
      </c>
      <c r="AC30" s="40">
        <f t="shared" si="137"/>
        <v>0</v>
      </c>
      <c r="AD30" s="42">
        <v>115</v>
      </c>
      <c r="AE30" s="42">
        <v>117</v>
      </c>
      <c r="AF30" s="40">
        <f t="shared" si="138"/>
        <v>232</v>
      </c>
      <c r="AG30" s="42">
        <v>0</v>
      </c>
      <c r="AH30" s="42">
        <v>0</v>
      </c>
      <c r="AI30" s="40">
        <f t="shared" si="139"/>
        <v>0</v>
      </c>
      <c r="AJ30" s="42">
        <v>77</v>
      </c>
      <c r="AK30" s="42">
        <v>91</v>
      </c>
      <c r="AL30" s="40">
        <f t="shared" si="140"/>
        <v>168</v>
      </c>
      <c r="AM30" s="42">
        <v>0</v>
      </c>
      <c r="AN30" s="42">
        <v>0</v>
      </c>
      <c r="AO30" s="40">
        <f t="shared" si="141"/>
        <v>0</v>
      </c>
      <c r="AP30" s="40">
        <f t="shared" si="122"/>
        <v>357</v>
      </c>
      <c r="AQ30" s="40">
        <f t="shared" si="123"/>
        <v>374</v>
      </c>
      <c r="AR30" s="40">
        <f t="shared" si="124"/>
        <v>0</v>
      </c>
      <c r="AS30" s="40">
        <f t="shared" si="125"/>
        <v>1</v>
      </c>
      <c r="AT30" s="40">
        <f t="shared" si="142"/>
        <v>1</v>
      </c>
      <c r="AU30" s="40">
        <f t="shared" si="126"/>
        <v>187</v>
      </c>
      <c r="AV30" s="40">
        <f t="shared" si="127"/>
        <v>181</v>
      </c>
      <c r="AW30" s="40">
        <f t="shared" si="143"/>
        <v>368</v>
      </c>
      <c r="AX30" s="40">
        <f t="shared" si="128"/>
        <v>0</v>
      </c>
      <c r="AY30" s="40">
        <f t="shared" si="129"/>
        <v>0</v>
      </c>
      <c r="AZ30" s="40">
        <f t="shared" si="144"/>
        <v>0</v>
      </c>
      <c r="BA30" s="40">
        <v>0</v>
      </c>
      <c r="BB30" s="40">
        <v>0</v>
      </c>
      <c r="BC30" s="40">
        <v>0</v>
      </c>
      <c r="BD30" s="40">
        <v>0</v>
      </c>
      <c r="BE30" s="40">
        <v>0</v>
      </c>
      <c r="BF30" s="40">
        <v>0</v>
      </c>
      <c r="BG30" s="40">
        <f t="shared" si="145"/>
        <v>0</v>
      </c>
      <c r="BH30" s="40">
        <f t="shared" si="146"/>
        <v>0</v>
      </c>
      <c r="BI30" s="40">
        <f t="shared" si="147"/>
        <v>0</v>
      </c>
      <c r="BJ30" s="40">
        <v>0</v>
      </c>
      <c r="BK30" s="40">
        <v>0</v>
      </c>
      <c r="BL30" s="40">
        <v>0</v>
      </c>
      <c r="BM30" s="40">
        <v>0</v>
      </c>
      <c r="BN30" s="40">
        <v>1</v>
      </c>
      <c r="BO30" s="40">
        <v>0</v>
      </c>
      <c r="BP30" s="40">
        <f t="shared" si="148"/>
        <v>1</v>
      </c>
      <c r="BQ30" s="40">
        <f t="shared" si="149"/>
        <v>0</v>
      </c>
      <c r="BR30" s="40">
        <f t="shared" si="150"/>
        <v>1</v>
      </c>
      <c r="BS30" s="40">
        <v>0</v>
      </c>
      <c r="BT30" s="40">
        <v>0</v>
      </c>
      <c r="BU30" s="40">
        <v>2</v>
      </c>
      <c r="BV30" s="40">
        <v>2</v>
      </c>
      <c r="BW30" s="40">
        <v>0</v>
      </c>
      <c r="BX30" s="40">
        <v>1</v>
      </c>
      <c r="BY30" s="40">
        <f t="shared" si="151"/>
        <v>2</v>
      </c>
      <c r="BZ30" s="40">
        <f t="shared" si="152"/>
        <v>3</v>
      </c>
      <c r="CA30" s="40">
        <f t="shared" si="153"/>
        <v>5</v>
      </c>
      <c r="CB30" s="42">
        <v>88</v>
      </c>
      <c r="CC30" s="42">
        <v>98</v>
      </c>
      <c r="CD30" s="40">
        <f t="shared" si="154"/>
        <v>186</v>
      </c>
      <c r="CE30" s="42">
        <v>5</v>
      </c>
      <c r="CF30" s="42">
        <v>4</v>
      </c>
      <c r="CG30" s="40">
        <f t="shared" si="155"/>
        <v>9</v>
      </c>
      <c r="CH30" s="42">
        <v>9</v>
      </c>
      <c r="CI30" s="42">
        <v>12</v>
      </c>
      <c r="CJ30" s="40">
        <f t="shared" si="156"/>
        <v>21</v>
      </c>
    </row>
    <row r="31" spans="1:88" s="2" customFormat="1" ht="15" customHeight="1" x14ac:dyDescent="0.25">
      <c r="A31" s="1">
        <v>16</v>
      </c>
      <c r="B31" s="1" t="s">
        <v>57</v>
      </c>
      <c r="C31" s="103" t="s">
        <v>64</v>
      </c>
      <c r="D31" s="103"/>
      <c r="E31" s="103"/>
      <c r="F31" s="18">
        <v>106</v>
      </c>
      <c r="G31" s="40">
        <v>112</v>
      </c>
      <c r="H31" s="40">
        <f t="shared" si="130"/>
        <v>218</v>
      </c>
      <c r="I31" s="40">
        <v>0</v>
      </c>
      <c r="J31" s="40">
        <v>0</v>
      </c>
      <c r="K31" s="40">
        <f t="shared" si="131"/>
        <v>0</v>
      </c>
      <c r="L31" s="42">
        <v>0</v>
      </c>
      <c r="M31" s="42">
        <v>0</v>
      </c>
      <c r="N31" s="40">
        <f t="shared" si="132"/>
        <v>0</v>
      </c>
      <c r="O31" s="42">
        <v>4</v>
      </c>
      <c r="P31" s="42">
        <v>4</v>
      </c>
      <c r="Q31" s="40">
        <f t="shared" si="133"/>
        <v>8</v>
      </c>
      <c r="R31" s="42">
        <v>107</v>
      </c>
      <c r="S31" s="42">
        <v>109</v>
      </c>
      <c r="T31" s="40">
        <f t="shared" si="134"/>
        <v>216</v>
      </c>
      <c r="U31" s="42">
        <v>0</v>
      </c>
      <c r="V31" s="42">
        <v>0</v>
      </c>
      <c r="W31" s="40">
        <f t="shared" si="135"/>
        <v>0</v>
      </c>
      <c r="X31" s="42">
        <v>0</v>
      </c>
      <c r="Y31" s="42">
        <v>0</v>
      </c>
      <c r="Z31" s="40">
        <f t="shared" si="136"/>
        <v>0</v>
      </c>
      <c r="AA31" s="42">
        <v>3</v>
      </c>
      <c r="AB31" s="42">
        <v>1</v>
      </c>
      <c r="AC31" s="40">
        <f t="shared" si="137"/>
        <v>4</v>
      </c>
      <c r="AD31" s="42">
        <v>97</v>
      </c>
      <c r="AE31" s="42">
        <v>124</v>
      </c>
      <c r="AF31" s="40">
        <f t="shared" si="138"/>
        <v>221</v>
      </c>
      <c r="AG31" s="42">
        <v>0</v>
      </c>
      <c r="AH31" s="42">
        <v>0</v>
      </c>
      <c r="AI31" s="40">
        <f t="shared" si="139"/>
        <v>0</v>
      </c>
      <c r="AJ31" s="42">
        <v>0</v>
      </c>
      <c r="AK31" s="42">
        <v>0</v>
      </c>
      <c r="AL31" s="40">
        <f t="shared" si="140"/>
        <v>0</v>
      </c>
      <c r="AM31" s="44">
        <v>7</v>
      </c>
      <c r="AN31" s="44">
        <v>5</v>
      </c>
      <c r="AO31" s="40">
        <f t="shared" si="141"/>
        <v>12</v>
      </c>
      <c r="AP31" s="40">
        <f t="shared" si="122"/>
        <v>310</v>
      </c>
      <c r="AQ31" s="40">
        <f t="shared" si="123"/>
        <v>345</v>
      </c>
      <c r="AR31" s="40">
        <f t="shared" si="124"/>
        <v>0</v>
      </c>
      <c r="AS31" s="40">
        <f t="shared" si="125"/>
        <v>0</v>
      </c>
      <c r="AT31" s="40">
        <f t="shared" si="142"/>
        <v>0</v>
      </c>
      <c r="AU31" s="40">
        <f t="shared" si="126"/>
        <v>0</v>
      </c>
      <c r="AV31" s="40">
        <f t="shared" si="127"/>
        <v>0</v>
      </c>
      <c r="AW31" s="40">
        <f t="shared" si="143"/>
        <v>0</v>
      </c>
      <c r="AX31" s="40">
        <f t="shared" si="128"/>
        <v>14</v>
      </c>
      <c r="AY31" s="40">
        <f t="shared" si="129"/>
        <v>10</v>
      </c>
      <c r="AZ31" s="40">
        <f t="shared" si="144"/>
        <v>24</v>
      </c>
      <c r="BA31" s="40">
        <v>0</v>
      </c>
      <c r="BB31" s="40">
        <v>0</v>
      </c>
      <c r="BC31" s="40">
        <v>0</v>
      </c>
      <c r="BD31" s="40">
        <v>0</v>
      </c>
      <c r="BE31" s="40">
        <v>0</v>
      </c>
      <c r="BF31" s="40">
        <v>0</v>
      </c>
      <c r="BG31" s="40">
        <f t="shared" si="145"/>
        <v>0</v>
      </c>
      <c r="BH31" s="40">
        <f t="shared" si="146"/>
        <v>0</v>
      </c>
      <c r="BI31" s="40">
        <f t="shared" si="147"/>
        <v>0</v>
      </c>
      <c r="BJ31" s="40">
        <v>0</v>
      </c>
      <c r="BK31" s="40">
        <v>0</v>
      </c>
      <c r="BL31" s="40">
        <v>1</v>
      </c>
      <c r="BM31" s="40">
        <v>1</v>
      </c>
      <c r="BN31" s="40">
        <v>0</v>
      </c>
      <c r="BO31" s="40">
        <v>0</v>
      </c>
      <c r="BP31" s="40">
        <f t="shared" si="148"/>
        <v>1</v>
      </c>
      <c r="BQ31" s="40">
        <f t="shared" si="149"/>
        <v>1</v>
      </c>
      <c r="BR31" s="40">
        <f t="shared" si="150"/>
        <v>2</v>
      </c>
      <c r="BS31" s="40">
        <v>0</v>
      </c>
      <c r="BT31" s="40">
        <v>0</v>
      </c>
      <c r="BU31" s="40">
        <v>3</v>
      </c>
      <c r="BV31" s="40">
        <v>1</v>
      </c>
      <c r="BW31" s="40">
        <v>2</v>
      </c>
      <c r="BX31" s="40">
        <v>1</v>
      </c>
      <c r="BY31" s="40">
        <f t="shared" si="151"/>
        <v>5</v>
      </c>
      <c r="BZ31" s="40">
        <f t="shared" si="152"/>
        <v>2</v>
      </c>
      <c r="CA31" s="40">
        <f t="shared" si="153"/>
        <v>7</v>
      </c>
      <c r="CB31" s="42">
        <v>96</v>
      </c>
      <c r="CC31" s="42">
        <v>118</v>
      </c>
      <c r="CD31" s="40">
        <f t="shared" si="154"/>
        <v>214</v>
      </c>
      <c r="CE31" s="42">
        <v>8</v>
      </c>
      <c r="CF31" s="42">
        <v>5</v>
      </c>
      <c r="CG31" s="40">
        <f t="shared" si="155"/>
        <v>13</v>
      </c>
      <c r="CH31" s="42">
        <v>10</v>
      </c>
      <c r="CI31" s="42">
        <v>8</v>
      </c>
      <c r="CJ31" s="40">
        <f t="shared" si="156"/>
        <v>18</v>
      </c>
    </row>
    <row r="32" spans="1:88" s="2" customFormat="1" ht="15" customHeight="1" x14ac:dyDescent="0.25">
      <c r="A32" s="27">
        <v>17</v>
      </c>
      <c r="B32" s="1" t="s">
        <v>57</v>
      </c>
      <c r="C32" s="103" t="s">
        <v>65</v>
      </c>
      <c r="D32" s="103"/>
      <c r="E32" s="103"/>
      <c r="F32" s="18">
        <v>64</v>
      </c>
      <c r="G32" s="40">
        <v>78</v>
      </c>
      <c r="H32" s="40">
        <f t="shared" si="130"/>
        <v>142</v>
      </c>
      <c r="I32" s="40">
        <v>16</v>
      </c>
      <c r="J32" s="40">
        <v>19</v>
      </c>
      <c r="K32" s="40">
        <f t="shared" si="131"/>
        <v>35</v>
      </c>
      <c r="L32" s="42">
        <v>2</v>
      </c>
      <c r="M32" s="42">
        <v>2</v>
      </c>
      <c r="N32" s="40">
        <f t="shared" si="132"/>
        <v>4</v>
      </c>
      <c r="O32" s="42">
        <v>6</v>
      </c>
      <c r="P32" s="42">
        <v>5</v>
      </c>
      <c r="Q32" s="40">
        <f t="shared" si="133"/>
        <v>11</v>
      </c>
      <c r="R32" s="42">
        <v>40</v>
      </c>
      <c r="S32" s="42">
        <v>64</v>
      </c>
      <c r="T32" s="40">
        <f t="shared" si="134"/>
        <v>104</v>
      </c>
      <c r="U32" s="42">
        <v>0</v>
      </c>
      <c r="V32" s="42">
        <v>11</v>
      </c>
      <c r="W32" s="40">
        <f t="shared" si="135"/>
        <v>11</v>
      </c>
      <c r="X32" s="42">
        <v>0</v>
      </c>
      <c r="Y32" s="42">
        <v>5</v>
      </c>
      <c r="Z32" s="40">
        <f t="shared" si="136"/>
        <v>5</v>
      </c>
      <c r="AA32" s="42">
        <v>2</v>
      </c>
      <c r="AB32" s="42">
        <v>4</v>
      </c>
      <c r="AC32" s="40">
        <f t="shared" si="137"/>
        <v>6</v>
      </c>
      <c r="AD32" s="42">
        <v>32</v>
      </c>
      <c r="AE32" s="42">
        <v>46</v>
      </c>
      <c r="AF32" s="40">
        <f t="shared" si="138"/>
        <v>78</v>
      </c>
      <c r="AG32" s="42">
        <v>2</v>
      </c>
      <c r="AH32" s="42">
        <v>1</v>
      </c>
      <c r="AI32" s="40">
        <f t="shared" si="139"/>
        <v>3</v>
      </c>
      <c r="AJ32" s="42">
        <v>2</v>
      </c>
      <c r="AK32" s="42">
        <v>2</v>
      </c>
      <c r="AL32" s="40">
        <f t="shared" si="140"/>
        <v>4</v>
      </c>
      <c r="AM32" s="44">
        <v>5</v>
      </c>
      <c r="AN32" s="44">
        <v>4</v>
      </c>
      <c r="AO32" s="40">
        <f t="shared" si="141"/>
        <v>9</v>
      </c>
      <c r="AP32" s="40">
        <f t="shared" si="122"/>
        <v>136</v>
      </c>
      <c r="AQ32" s="40">
        <f t="shared" si="123"/>
        <v>188</v>
      </c>
      <c r="AR32" s="40">
        <f t="shared" si="124"/>
        <v>18</v>
      </c>
      <c r="AS32" s="40">
        <f t="shared" si="125"/>
        <v>31</v>
      </c>
      <c r="AT32" s="40">
        <f t="shared" si="142"/>
        <v>49</v>
      </c>
      <c r="AU32" s="40">
        <f t="shared" si="126"/>
        <v>4</v>
      </c>
      <c r="AV32" s="40">
        <f t="shared" si="127"/>
        <v>9</v>
      </c>
      <c r="AW32" s="40">
        <f t="shared" si="143"/>
        <v>13</v>
      </c>
      <c r="AX32" s="40">
        <f t="shared" si="128"/>
        <v>13</v>
      </c>
      <c r="AY32" s="40">
        <f t="shared" si="129"/>
        <v>13</v>
      </c>
      <c r="AZ32" s="40">
        <f t="shared" si="144"/>
        <v>26</v>
      </c>
      <c r="BA32" s="40">
        <v>0</v>
      </c>
      <c r="BB32" s="40">
        <v>0</v>
      </c>
      <c r="BC32" s="40">
        <v>4</v>
      </c>
      <c r="BD32" s="40">
        <v>1</v>
      </c>
      <c r="BE32" s="40">
        <v>0</v>
      </c>
      <c r="BF32" s="40">
        <v>1</v>
      </c>
      <c r="BG32" s="40">
        <f t="shared" si="145"/>
        <v>4</v>
      </c>
      <c r="BH32" s="40">
        <f t="shared" si="146"/>
        <v>2</v>
      </c>
      <c r="BI32" s="40">
        <f t="shared" si="147"/>
        <v>6</v>
      </c>
      <c r="BJ32" s="40">
        <v>3</v>
      </c>
      <c r="BK32" s="40">
        <v>2</v>
      </c>
      <c r="BL32" s="40">
        <v>0</v>
      </c>
      <c r="BM32" s="40">
        <v>0</v>
      </c>
      <c r="BN32" s="40">
        <v>1</v>
      </c>
      <c r="BO32" s="40">
        <v>1</v>
      </c>
      <c r="BP32" s="40">
        <f t="shared" si="148"/>
        <v>4</v>
      </c>
      <c r="BQ32" s="40">
        <f t="shared" si="149"/>
        <v>3</v>
      </c>
      <c r="BR32" s="40">
        <f t="shared" si="150"/>
        <v>7</v>
      </c>
      <c r="BS32" s="40">
        <v>0</v>
      </c>
      <c r="BT32" s="40">
        <v>0</v>
      </c>
      <c r="BU32" s="40">
        <v>1</v>
      </c>
      <c r="BV32" s="40">
        <v>0</v>
      </c>
      <c r="BW32" s="40">
        <v>0</v>
      </c>
      <c r="BX32" s="40">
        <v>0</v>
      </c>
      <c r="BY32" s="40">
        <f t="shared" si="151"/>
        <v>1</v>
      </c>
      <c r="BZ32" s="40">
        <f t="shared" si="152"/>
        <v>0</v>
      </c>
      <c r="CA32" s="40">
        <f t="shared" si="153"/>
        <v>1</v>
      </c>
      <c r="CB32" s="42">
        <v>32</v>
      </c>
      <c r="CC32" s="42">
        <v>47</v>
      </c>
      <c r="CD32" s="40">
        <f t="shared" si="154"/>
        <v>79</v>
      </c>
      <c r="CE32" s="42">
        <v>19</v>
      </c>
      <c r="CF32" s="42">
        <v>6</v>
      </c>
      <c r="CG32" s="40">
        <f t="shared" si="155"/>
        <v>25</v>
      </c>
      <c r="CH32" s="42">
        <v>10</v>
      </c>
      <c r="CI32" s="42">
        <v>4</v>
      </c>
      <c r="CJ32" s="40">
        <f t="shared" si="156"/>
        <v>14</v>
      </c>
    </row>
    <row r="33" spans="1:88" s="2" customFormat="1" ht="15" customHeight="1" x14ac:dyDescent="0.25">
      <c r="A33" s="27">
        <v>18</v>
      </c>
      <c r="B33" s="7" t="s">
        <v>58</v>
      </c>
      <c r="C33" s="120" t="s">
        <v>66</v>
      </c>
      <c r="D33" s="120"/>
      <c r="E33" s="120"/>
      <c r="F33" s="53">
        <v>36</v>
      </c>
      <c r="G33" s="53">
        <v>41</v>
      </c>
      <c r="H33" s="40">
        <f t="shared" ref="H33:H36" si="157">SUM(F33:G33)</f>
        <v>77</v>
      </c>
      <c r="I33" s="53">
        <v>4</v>
      </c>
      <c r="J33" s="53">
        <v>8</v>
      </c>
      <c r="K33" s="40">
        <f t="shared" ref="K33:K36" si="158">SUM(I33:J33)</f>
        <v>12</v>
      </c>
      <c r="L33" s="53">
        <v>0</v>
      </c>
      <c r="M33" s="53">
        <v>0</v>
      </c>
      <c r="N33" s="40">
        <f t="shared" ref="N33:N36" si="159">SUM(L33:M33)</f>
        <v>0</v>
      </c>
      <c r="O33" s="53">
        <v>1</v>
      </c>
      <c r="P33" s="53">
        <v>3</v>
      </c>
      <c r="Q33" s="40">
        <f t="shared" ref="Q33:Q36" si="160">SUM(O33:P33)</f>
        <v>4</v>
      </c>
      <c r="R33" s="53">
        <v>34</v>
      </c>
      <c r="S33" s="53">
        <v>36</v>
      </c>
      <c r="T33" s="40">
        <f t="shared" ref="T33:T36" si="161">SUM(R33:S33)</f>
        <v>70</v>
      </c>
      <c r="U33" s="53">
        <v>5</v>
      </c>
      <c r="V33" s="54">
        <v>5</v>
      </c>
      <c r="W33" s="40">
        <f t="shared" ref="W33:W36" si="162">SUM(U33:V33)</f>
        <v>10</v>
      </c>
      <c r="X33" s="40">
        <v>0</v>
      </c>
      <c r="Y33" s="40">
        <v>0</v>
      </c>
      <c r="Z33" s="40">
        <f t="shared" ref="Z33:Z36" si="163">SUM(X33:Y33)</f>
        <v>0</v>
      </c>
      <c r="AA33" s="40">
        <v>1</v>
      </c>
      <c r="AB33" s="40">
        <v>0</v>
      </c>
      <c r="AC33" s="40">
        <f t="shared" ref="AC33:AC36" si="164">SUM(AA33:AB33)</f>
        <v>1</v>
      </c>
      <c r="AD33" s="53">
        <v>32</v>
      </c>
      <c r="AE33" s="53">
        <v>26</v>
      </c>
      <c r="AF33" s="40">
        <f t="shared" ref="AF33:AF36" si="165">SUM(AD33:AE33)</f>
        <v>58</v>
      </c>
      <c r="AG33" s="40">
        <v>2</v>
      </c>
      <c r="AH33" s="40">
        <v>4</v>
      </c>
      <c r="AI33" s="40">
        <f t="shared" ref="AI33:AI36" si="166">SUM(AG33:AH33)</f>
        <v>6</v>
      </c>
      <c r="AJ33" s="40">
        <v>0</v>
      </c>
      <c r="AK33" s="40">
        <v>0</v>
      </c>
      <c r="AL33" s="40">
        <f t="shared" ref="AL33:AL36" si="167">SUM(AJ33:AK33)</f>
        <v>0</v>
      </c>
      <c r="AM33" s="40">
        <v>1</v>
      </c>
      <c r="AN33" s="40">
        <v>0</v>
      </c>
      <c r="AO33" s="40">
        <f t="shared" si="141"/>
        <v>1</v>
      </c>
      <c r="AP33" s="40">
        <f t="shared" si="122"/>
        <v>102</v>
      </c>
      <c r="AQ33" s="40">
        <f t="shared" si="123"/>
        <v>103</v>
      </c>
      <c r="AR33" s="40">
        <f t="shared" si="124"/>
        <v>11</v>
      </c>
      <c r="AS33" s="40">
        <f t="shared" si="125"/>
        <v>17</v>
      </c>
      <c r="AT33" s="40">
        <f t="shared" si="142"/>
        <v>28</v>
      </c>
      <c r="AU33" s="40">
        <f t="shared" si="126"/>
        <v>0</v>
      </c>
      <c r="AV33" s="40">
        <f t="shared" si="127"/>
        <v>0</v>
      </c>
      <c r="AW33" s="40">
        <f t="shared" si="143"/>
        <v>0</v>
      </c>
      <c r="AX33" s="40">
        <f t="shared" si="128"/>
        <v>3</v>
      </c>
      <c r="AY33" s="40">
        <f t="shared" si="129"/>
        <v>3</v>
      </c>
      <c r="AZ33" s="40">
        <f t="shared" si="144"/>
        <v>6</v>
      </c>
      <c r="BA33" s="40">
        <v>0</v>
      </c>
      <c r="BB33" s="40">
        <v>0</v>
      </c>
      <c r="BC33" s="40">
        <v>1</v>
      </c>
      <c r="BD33" s="40">
        <v>0</v>
      </c>
      <c r="BE33" s="40">
        <v>1</v>
      </c>
      <c r="BF33" s="40">
        <v>0</v>
      </c>
      <c r="BG33" s="40">
        <f t="shared" si="145"/>
        <v>2</v>
      </c>
      <c r="BH33" s="40">
        <f t="shared" si="146"/>
        <v>0</v>
      </c>
      <c r="BI33" s="40">
        <f t="shared" si="147"/>
        <v>2</v>
      </c>
      <c r="BJ33" s="53">
        <v>0</v>
      </c>
      <c r="BK33" s="53">
        <v>0</v>
      </c>
      <c r="BL33" s="53">
        <v>1</v>
      </c>
      <c r="BM33" s="53">
        <v>0</v>
      </c>
      <c r="BN33" s="53">
        <v>0</v>
      </c>
      <c r="BO33" s="53">
        <v>0</v>
      </c>
      <c r="BP33" s="40">
        <f t="shared" si="148"/>
        <v>1</v>
      </c>
      <c r="BQ33" s="40">
        <f t="shared" si="149"/>
        <v>0</v>
      </c>
      <c r="BR33" s="40">
        <f t="shared" si="150"/>
        <v>1</v>
      </c>
      <c r="BS33" s="53">
        <v>0</v>
      </c>
      <c r="BT33" s="53">
        <v>0</v>
      </c>
      <c r="BU33" s="53">
        <v>0</v>
      </c>
      <c r="BV33" s="53">
        <v>2</v>
      </c>
      <c r="BW33" s="53">
        <v>0</v>
      </c>
      <c r="BX33" s="53">
        <v>0</v>
      </c>
      <c r="BY33" s="40">
        <f t="shared" si="151"/>
        <v>0</v>
      </c>
      <c r="BZ33" s="40">
        <f t="shared" si="152"/>
        <v>2</v>
      </c>
      <c r="CA33" s="40">
        <f t="shared" si="153"/>
        <v>2</v>
      </c>
      <c r="CB33" s="55">
        <v>28</v>
      </c>
      <c r="CC33" s="55">
        <v>33</v>
      </c>
      <c r="CD33" s="40">
        <f t="shared" si="154"/>
        <v>61</v>
      </c>
      <c r="CE33" s="55">
        <v>7</v>
      </c>
      <c r="CF33" s="55">
        <v>4</v>
      </c>
      <c r="CG33" s="40">
        <f t="shared" si="155"/>
        <v>11</v>
      </c>
      <c r="CH33" s="55">
        <v>5</v>
      </c>
      <c r="CI33" s="55">
        <v>4</v>
      </c>
      <c r="CJ33" s="40">
        <f t="shared" si="156"/>
        <v>9</v>
      </c>
    </row>
    <row r="34" spans="1:88" s="2" customFormat="1" ht="15" customHeight="1" x14ac:dyDescent="0.25">
      <c r="A34" s="28">
        <v>19</v>
      </c>
      <c r="B34" s="7" t="s">
        <v>58</v>
      </c>
      <c r="C34" s="120" t="s">
        <v>76</v>
      </c>
      <c r="D34" s="120"/>
      <c r="E34" s="120"/>
      <c r="F34" s="53">
        <v>47</v>
      </c>
      <c r="G34" s="53">
        <v>56</v>
      </c>
      <c r="H34" s="40">
        <f t="shared" si="157"/>
        <v>103</v>
      </c>
      <c r="I34" s="53">
        <v>0</v>
      </c>
      <c r="J34" s="53">
        <v>0</v>
      </c>
      <c r="K34" s="40">
        <f t="shared" si="158"/>
        <v>0</v>
      </c>
      <c r="L34" s="53">
        <v>0</v>
      </c>
      <c r="M34" s="53">
        <v>0</v>
      </c>
      <c r="N34" s="40">
        <f t="shared" si="159"/>
        <v>0</v>
      </c>
      <c r="O34" s="53">
        <v>1</v>
      </c>
      <c r="P34" s="53">
        <v>3</v>
      </c>
      <c r="Q34" s="40">
        <f t="shared" si="160"/>
        <v>4</v>
      </c>
      <c r="R34" s="53">
        <v>34</v>
      </c>
      <c r="S34" s="53">
        <v>48</v>
      </c>
      <c r="T34" s="40">
        <f t="shared" si="161"/>
        <v>82</v>
      </c>
      <c r="U34" s="53">
        <v>2</v>
      </c>
      <c r="V34" s="54">
        <v>9</v>
      </c>
      <c r="W34" s="40">
        <f t="shared" si="162"/>
        <v>11</v>
      </c>
      <c r="X34" s="40">
        <v>0</v>
      </c>
      <c r="Y34" s="40">
        <v>0</v>
      </c>
      <c r="Z34" s="40">
        <f t="shared" si="163"/>
        <v>0</v>
      </c>
      <c r="AA34" s="40">
        <v>1</v>
      </c>
      <c r="AB34" s="40">
        <v>0</v>
      </c>
      <c r="AC34" s="40">
        <f t="shared" si="164"/>
        <v>1</v>
      </c>
      <c r="AD34" s="53">
        <v>27</v>
      </c>
      <c r="AE34" s="53">
        <v>43</v>
      </c>
      <c r="AF34" s="40">
        <f t="shared" si="165"/>
        <v>70</v>
      </c>
      <c r="AG34" s="40">
        <v>0</v>
      </c>
      <c r="AH34" s="40">
        <v>0</v>
      </c>
      <c r="AI34" s="40">
        <f t="shared" si="166"/>
        <v>0</v>
      </c>
      <c r="AJ34" s="40">
        <v>0</v>
      </c>
      <c r="AK34" s="40">
        <v>0</v>
      </c>
      <c r="AL34" s="40">
        <f t="shared" si="167"/>
        <v>0</v>
      </c>
      <c r="AM34" s="40">
        <v>0</v>
      </c>
      <c r="AN34" s="40">
        <v>3</v>
      </c>
      <c r="AO34" s="40">
        <f t="shared" si="141"/>
        <v>3</v>
      </c>
      <c r="AP34" s="40">
        <f t="shared" si="122"/>
        <v>108</v>
      </c>
      <c r="AQ34" s="40">
        <f t="shared" si="123"/>
        <v>147</v>
      </c>
      <c r="AR34" s="40">
        <f t="shared" si="124"/>
        <v>2</v>
      </c>
      <c r="AS34" s="40">
        <f t="shared" si="125"/>
        <v>9</v>
      </c>
      <c r="AT34" s="40">
        <f t="shared" si="142"/>
        <v>11</v>
      </c>
      <c r="AU34" s="40">
        <f t="shared" si="126"/>
        <v>0</v>
      </c>
      <c r="AV34" s="40">
        <f t="shared" si="127"/>
        <v>0</v>
      </c>
      <c r="AW34" s="40">
        <f t="shared" si="143"/>
        <v>0</v>
      </c>
      <c r="AX34" s="40">
        <f t="shared" si="128"/>
        <v>2</v>
      </c>
      <c r="AY34" s="40">
        <f t="shared" si="129"/>
        <v>6</v>
      </c>
      <c r="AZ34" s="40">
        <f t="shared" si="144"/>
        <v>8</v>
      </c>
      <c r="BA34" s="40">
        <v>0</v>
      </c>
      <c r="BB34" s="40">
        <v>0</v>
      </c>
      <c r="BC34" s="40">
        <v>7</v>
      </c>
      <c r="BD34" s="40">
        <v>2</v>
      </c>
      <c r="BE34" s="40">
        <v>0</v>
      </c>
      <c r="BF34" s="40">
        <v>0</v>
      </c>
      <c r="BG34" s="40">
        <f t="shared" si="145"/>
        <v>7</v>
      </c>
      <c r="BH34" s="40">
        <f t="shared" si="146"/>
        <v>2</v>
      </c>
      <c r="BI34" s="40">
        <f t="shared" si="147"/>
        <v>9</v>
      </c>
      <c r="BJ34" s="53">
        <v>0</v>
      </c>
      <c r="BK34" s="53">
        <v>1</v>
      </c>
      <c r="BL34" s="53">
        <v>0</v>
      </c>
      <c r="BM34" s="53">
        <v>1</v>
      </c>
      <c r="BN34" s="53">
        <v>0</v>
      </c>
      <c r="BO34" s="53">
        <v>0</v>
      </c>
      <c r="BP34" s="40">
        <f t="shared" si="148"/>
        <v>0</v>
      </c>
      <c r="BQ34" s="40">
        <f t="shared" si="149"/>
        <v>2</v>
      </c>
      <c r="BR34" s="40">
        <f t="shared" si="150"/>
        <v>2</v>
      </c>
      <c r="BS34" s="53">
        <v>0</v>
      </c>
      <c r="BT34" s="53">
        <v>0</v>
      </c>
      <c r="BU34" s="53">
        <v>0</v>
      </c>
      <c r="BV34" s="53">
        <v>2</v>
      </c>
      <c r="BW34" s="53">
        <v>0</v>
      </c>
      <c r="BX34" s="53">
        <v>0</v>
      </c>
      <c r="BY34" s="40">
        <f t="shared" si="151"/>
        <v>0</v>
      </c>
      <c r="BZ34" s="40">
        <f t="shared" si="152"/>
        <v>2</v>
      </c>
      <c r="CA34" s="40">
        <f t="shared" si="153"/>
        <v>2</v>
      </c>
      <c r="CB34" s="55">
        <v>22</v>
      </c>
      <c r="CC34" s="55">
        <v>24</v>
      </c>
      <c r="CD34" s="40">
        <f t="shared" si="154"/>
        <v>46</v>
      </c>
      <c r="CE34" s="55">
        <v>15</v>
      </c>
      <c r="CF34" s="55">
        <v>15</v>
      </c>
      <c r="CG34" s="40">
        <f t="shared" si="155"/>
        <v>30</v>
      </c>
      <c r="CH34" s="55">
        <v>4</v>
      </c>
      <c r="CI34" s="55">
        <v>5</v>
      </c>
      <c r="CJ34" s="40">
        <f t="shared" si="156"/>
        <v>9</v>
      </c>
    </row>
    <row r="35" spans="1:88" s="2" customFormat="1" ht="15" customHeight="1" x14ac:dyDescent="0.25">
      <c r="A35" s="28">
        <v>20</v>
      </c>
      <c r="B35" s="7" t="s">
        <v>58</v>
      </c>
      <c r="C35" s="120" t="s">
        <v>67</v>
      </c>
      <c r="D35" s="120"/>
      <c r="E35" s="120"/>
      <c r="F35" s="53">
        <v>41</v>
      </c>
      <c r="G35" s="53">
        <v>44</v>
      </c>
      <c r="H35" s="40">
        <f t="shared" si="157"/>
        <v>85</v>
      </c>
      <c r="I35" s="53">
        <v>0</v>
      </c>
      <c r="J35" s="53">
        <v>0</v>
      </c>
      <c r="K35" s="40">
        <f t="shared" si="158"/>
        <v>0</v>
      </c>
      <c r="L35" s="53">
        <v>0</v>
      </c>
      <c r="M35" s="53">
        <v>0</v>
      </c>
      <c r="N35" s="40">
        <f t="shared" si="159"/>
        <v>0</v>
      </c>
      <c r="O35" s="53">
        <v>0</v>
      </c>
      <c r="P35" s="53">
        <v>1</v>
      </c>
      <c r="Q35" s="40">
        <f t="shared" si="160"/>
        <v>1</v>
      </c>
      <c r="R35" s="53">
        <v>41</v>
      </c>
      <c r="S35" s="53">
        <v>34</v>
      </c>
      <c r="T35" s="40">
        <f t="shared" si="161"/>
        <v>75</v>
      </c>
      <c r="U35" s="53">
        <v>0</v>
      </c>
      <c r="V35" s="54">
        <v>0</v>
      </c>
      <c r="W35" s="40">
        <f t="shared" si="162"/>
        <v>0</v>
      </c>
      <c r="X35" s="40">
        <v>0</v>
      </c>
      <c r="Y35" s="40">
        <v>0</v>
      </c>
      <c r="Z35" s="40">
        <f t="shared" si="163"/>
        <v>0</v>
      </c>
      <c r="AA35" s="40">
        <v>0</v>
      </c>
      <c r="AB35" s="40">
        <v>0</v>
      </c>
      <c r="AC35" s="40">
        <f t="shared" si="164"/>
        <v>0</v>
      </c>
      <c r="AD35" s="53">
        <v>33</v>
      </c>
      <c r="AE35" s="53">
        <v>35</v>
      </c>
      <c r="AF35" s="40">
        <f t="shared" si="165"/>
        <v>68</v>
      </c>
      <c r="AG35" s="40">
        <v>1</v>
      </c>
      <c r="AH35" s="40">
        <v>0</v>
      </c>
      <c r="AI35" s="40">
        <f t="shared" si="166"/>
        <v>1</v>
      </c>
      <c r="AJ35" s="40">
        <v>0</v>
      </c>
      <c r="AK35" s="40">
        <v>0</v>
      </c>
      <c r="AL35" s="40">
        <f t="shared" si="167"/>
        <v>0</v>
      </c>
      <c r="AM35" s="40">
        <v>1</v>
      </c>
      <c r="AN35" s="40">
        <v>0</v>
      </c>
      <c r="AO35" s="40">
        <f t="shared" si="141"/>
        <v>1</v>
      </c>
      <c r="AP35" s="40">
        <f t="shared" si="122"/>
        <v>115</v>
      </c>
      <c r="AQ35" s="40">
        <f t="shared" si="123"/>
        <v>113</v>
      </c>
      <c r="AR35" s="40">
        <f t="shared" si="124"/>
        <v>1</v>
      </c>
      <c r="AS35" s="40">
        <f t="shared" si="125"/>
        <v>0</v>
      </c>
      <c r="AT35" s="40">
        <f>SUM(AR35:AS35)</f>
        <v>1</v>
      </c>
      <c r="AU35" s="40">
        <f t="shared" si="126"/>
        <v>0</v>
      </c>
      <c r="AV35" s="40">
        <f t="shared" si="127"/>
        <v>0</v>
      </c>
      <c r="AW35" s="40">
        <f>SUM(AU35:AV35)</f>
        <v>0</v>
      </c>
      <c r="AX35" s="40">
        <f t="shared" si="128"/>
        <v>1</v>
      </c>
      <c r="AY35" s="40">
        <f t="shared" si="129"/>
        <v>1</v>
      </c>
      <c r="AZ35" s="40">
        <f t="shared" si="144"/>
        <v>2</v>
      </c>
      <c r="BA35" s="40">
        <v>0</v>
      </c>
      <c r="BB35" s="40">
        <v>0</v>
      </c>
      <c r="BC35" s="40">
        <v>0</v>
      </c>
      <c r="BD35" s="40">
        <v>2</v>
      </c>
      <c r="BE35" s="40">
        <v>0</v>
      </c>
      <c r="BF35" s="40">
        <v>0</v>
      </c>
      <c r="BG35" s="40">
        <f t="shared" si="145"/>
        <v>0</v>
      </c>
      <c r="BH35" s="40">
        <f t="shared" si="146"/>
        <v>2</v>
      </c>
      <c r="BI35" s="40">
        <f t="shared" si="147"/>
        <v>2</v>
      </c>
      <c r="BJ35" s="53">
        <v>0</v>
      </c>
      <c r="BK35" s="53">
        <v>0</v>
      </c>
      <c r="BL35" s="53">
        <v>0</v>
      </c>
      <c r="BM35" s="53">
        <v>0</v>
      </c>
      <c r="BN35" s="53">
        <v>0</v>
      </c>
      <c r="BO35" s="53">
        <v>1</v>
      </c>
      <c r="BP35" s="40">
        <f t="shared" si="148"/>
        <v>0</v>
      </c>
      <c r="BQ35" s="40">
        <f t="shared" si="149"/>
        <v>1</v>
      </c>
      <c r="BR35" s="40">
        <f t="shared" si="150"/>
        <v>1</v>
      </c>
      <c r="BS35" s="53">
        <v>0</v>
      </c>
      <c r="BT35" s="53">
        <v>0</v>
      </c>
      <c r="BU35" s="53">
        <v>1</v>
      </c>
      <c r="BV35" s="53">
        <v>1</v>
      </c>
      <c r="BW35" s="53">
        <v>0</v>
      </c>
      <c r="BX35" s="53">
        <v>0</v>
      </c>
      <c r="BY35" s="40">
        <f t="shared" si="151"/>
        <v>1</v>
      </c>
      <c r="BZ35" s="40">
        <f t="shared" si="152"/>
        <v>1</v>
      </c>
      <c r="CA35" s="40">
        <f t="shared" si="153"/>
        <v>2</v>
      </c>
      <c r="CB35" s="55">
        <v>36</v>
      </c>
      <c r="CC35" s="55">
        <v>36</v>
      </c>
      <c r="CD35" s="40">
        <f t="shared" si="154"/>
        <v>72</v>
      </c>
      <c r="CE35" s="55">
        <v>9</v>
      </c>
      <c r="CF35" s="55">
        <v>4</v>
      </c>
      <c r="CG35" s="40">
        <f t="shared" si="155"/>
        <v>13</v>
      </c>
      <c r="CH35" s="55">
        <v>8</v>
      </c>
      <c r="CI35" s="55">
        <v>3</v>
      </c>
      <c r="CJ35" s="40">
        <f t="shared" si="156"/>
        <v>11</v>
      </c>
    </row>
    <row r="36" spans="1:88" s="2" customFormat="1" ht="15" customHeight="1" x14ac:dyDescent="0.25">
      <c r="A36" s="7">
        <v>21</v>
      </c>
      <c r="B36" s="7" t="s">
        <v>58</v>
      </c>
      <c r="C36" s="120" t="s">
        <v>77</v>
      </c>
      <c r="D36" s="120"/>
      <c r="E36" s="120"/>
      <c r="F36" s="53">
        <v>61</v>
      </c>
      <c r="G36" s="53">
        <v>74</v>
      </c>
      <c r="H36" s="40">
        <f t="shared" si="157"/>
        <v>135</v>
      </c>
      <c r="I36" s="53">
        <v>13</v>
      </c>
      <c r="J36" s="53">
        <v>17</v>
      </c>
      <c r="K36" s="40">
        <f t="shared" si="158"/>
        <v>30</v>
      </c>
      <c r="L36" s="53">
        <v>30</v>
      </c>
      <c r="M36" s="53">
        <v>26</v>
      </c>
      <c r="N36" s="40">
        <f t="shared" si="159"/>
        <v>56</v>
      </c>
      <c r="O36" s="53">
        <v>0</v>
      </c>
      <c r="P36" s="53">
        <v>0</v>
      </c>
      <c r="Q36" s="40">
        <f t="shared" si="160"/>
        <v>0</v>
      </c>
      <c r="R36" s="53">
        <v>68</v>
      </c>
      <c r="S36" s="53">
        <v>67</v>
      </c>
      <c r="T36" s="40">
        <f t="shared" si="161"/>
        <v>135</v>
      </c>
      <c r="U36" s="53">
        <v>33</v>
      </c>
      <c r="V36" s="54">
        <v>46</v>
      </c>
      <c r="W36" s="40">
        <f t="shared" si="162"/>
        <v>79</v>
      </c>
      <c r="X36" s="40">
        <v>43</v>
      </c>
      <c r="Y36" s="40">
        <v>39</v>
      </c>
      <c r="Z36" s="40">
        <f t="shared" si="163"/>
        <v>82</v>
      </c>
      <c r="AA36" s="40">
        <v>0</v>
      </c>
      <c r="AB36" s="40">
        <v>0</v>
      </c>
      <c r="AC36" s="40">
        <f t="shared" si="164"/>
        <v>0</v>
      </c>
      <c r="AD36" s="53">
        <v>36</v>
      </c>
      <c r="AE36" s="53">
        <v>62</v>
      </c>
      <c r="AF36" s="40">
        <f t="shared" si="165"/>
        <v>98</v>
      </c>
      <c r="AG36" s="40">
        <v>25</v>
      </c>
      <c r="AH36" s="40">
        <v>52</v>
      </c>
      <c r="AI36" s="40">
        <f t="shared" si="166"/>
        <v>77</v>
      </c>
      <c r="AJ36" s="40">
        <v>16</v>
      </c>
      <c r="AK36" s="40">
        <v>25</v>
      </c>
      <c r="AL36" s="40">
        <f t="shared" si="167"/>
        <v>41</v>
      </c>
      <c r="AM36" s="40">
        <v>1</v>
      </c>
      <c r="AN36" s="40">
        <v>1</v>
      </c>
      <c r="AO36" s="40">
        <f t="shared" si="141"/>
        <v>2</v>
      </c>
      <c r="AP36" s="40">
        <f t="shared" si="122"/>
        <v>165</v>
      </c>
      <c r="AQ36" s="40">
        <f t="shared" si="123"/>
        <v>203</v>
      </c>
      <c r="AR36" s="40">
        <f t="shared" si="124"/>
        <v>71</v>
      </c>
      <c r="AS36" s="40">
        <f t="shared" si="125"/>
        <v>115</v>
      </c>
      <c r="AT36" s="40">
        <f t="shared" si="142"/>
        <v>186</v>
      </c>
      <c r="AU36" s="40">
        <f t="shared" si="126"/>
        <v>89</v>
      </c>
      <c r="AV36" s="40">
        <f t="shared" si="127"/>
        <v>90</v>
      </c>
      <c r="AW36" s="40">
        <f t="shared" si="143"/>
        <v>179</v>
      </c>
      <c r="AX36" s="40">
        <f t="shared" si="128"/>
        <v>1</v>
      </c>
      <c r="AY36" s="40">
        <f t="shared" si="129"/>
        <v>1</v>
      </c>
      <c r="AZ36" s="40">
        <f t="shared" si="144"/>
        <v>2</v>
      </c>
      <c r="BA36" s="40">
        <v>0</v>
      </c>
      <c r="BB36" s="40">
        <v>0</v>
      </c>
      <c r="BC36" s="40">
        <v>5</v>
      </c>
      <c r="BD36" s="40">
        <v>3</v>
      </c>
      <c r="BE36" s="40">
        <v>8</v>
      </c>
      <c r="BF36" s="40">
        <v>4</v>
      </c>
      <c r="BG36" s="40">
        <f t="shared" si="145"/>
        <v>13</v>
      </c>
      <c r="BH36" s="40">
        <f t="shared" si="146"/>
        <v>7</v>
      </c>
      <c r="BI36" s="40">
        <f t="shared" si="147"/>
        <v>20</v>
      </c>
      <c r="BJ36" s="53">
        <v>0</v>
      </c>
      <c r="BK36" s="53">
        <v>0</v>
      </c>
      <c r="BL36" s="53">
        <v>5</v>
      </c>
      <c r="BM36" s="53">
        <v>0</v>
      </c>
      <c r="BN36" s="53">
        <v>0</v>
      </c>
      <c r="BO36" s="53">
        <v>0</v>
      </c>
      <c r="BP36" s="40">
        <f t="shared" si="148"/>
        <v>5</v>
      </c>
      <c r="BQ36" s="40">
        <f t="shared" si="149"/>
        <v>0</v>
      </c>
      <c r="BR36" s="40">
        <f t="shared" si="150"/>
        <v>5</v>
      </c>
      <c r="BS36" s="53">
        <v>0</v>
      </c>
      <c r="BT36" s="53">
        <v>0</v>
      </c>
      <c r="BU36" s="53">
        <v>1</v>
      </c>
      <c r="BV36" s="53">
        <v>0</v>
      </c>
      <c r="BW36" s="53">
        <v>1</v>
      </c>
      <c r="BX36" s="53">
        <v>0</v>
      </c>
      <c r="BY36" s="40">
        <f t="shared" si="151"/>
        <v>2</v>
      </c>
      <c r="BZ36" s="40">
        <f t="shared" si="152"/>
        <v>0</v>
      </c>
      <c r="CA36" s="40">
        <f t="shared" si="153"/>
        <v>2</v>
      </c>
      <c r="CB36" s="55">
        <v>47</v>
      </c>
      <c r="CC36" s="55">
        <v>52</v>
      </c>
      <c r="CD36" s="40">
        <f t="shared" si="154"/>
        <v>99</v>
      </c>
      <c r="CE36" s="55">
        <v>18</v>
      </c>
      <c r="CF36" s="55">
        <v>14</v>
      </c>
      <c r="CG36" s="40">
        <f t="shared" si="155"/>
        <v>32</v>
      </c>
      <c r="CH36" s="55">
        <v>5</v>
      </c>
      <c r="CI36" s="55">
        <v>10</v>
      </c>
      <c r="CJ36" s="40">
        <f t="shared" si="156"/>
        <v>15</v>
      </c>
    </row>
    <row r="37" spans="1:88" s="2" customFormat="1" ht="15" customHeight="1" x14ac:dyDescent="0.25">
      <c r="A37" s="99">
        <v>22</v>
      </c>
      <c r="B37" s="68" t="s">
        <v>57</v>
      </c>
      <c r="C37" s="120" t="s">
        <v>68</v>
      </c>
      <c r="D37" s="120"/>
      <c r="E37" s="120"/>
      <c r="F37" s="53">
        <v>98</v>
      </c>
      <c r="G37" s="53">
        <v>138</v>
      </c>
      <c r="H37" s="65">
        <f>SUM(F37:G38)</f>
        <v>327</v>
      </c>
      <c r="I37" s="53">
        <v>1</v>
      </c>
      <c r="J37" s="53">
        <v>1</v>
      </c>
      <c r="K37" s="65">
        <f>SUM(I37:J38)</f>
        <v>4</v>
      </c>
      <c r="L37" s="53">
        <v>0</v>
      </c>
      <c r="M37" s="53">
        <v>2</v>
      </c>
      <c r="N37" s="65">
        <f>SUM(L37:M38)</f>
        <v>2</v>
      </c>
      <c r="O37" s="53">
        <v>1</v>
      </c>
      <c r="P37" s="53">
        <v>4</v>
      </c>
      <c r="Q37" s="65">
        <f>SUM(O37:P38)</f>
        <v>11</v>
      </c>
      <c r="R37" s="53">
        <v>82</v>
      </c>
      <c r="S37" s="53">
        <v>85</v>
      </c>
      <c r="T37" s="65">
        <f>SUM(R37:S38)</f>
        <v>235</v>
      </c>
      <c r="U37" s="53">
        <v>7</v>
      </c>
      <c r="V37" s="53">
        <v>14</v>
      </c>
      <c r="W37" s="65">
        <f>SUM(U37:V38)</f>
        <v>31</v>
      </c>
      <c r="X37" s="52">
        <v>2</v>
      </c>
      <c r="Y37" s="52">
        <v>3</v>
      </c>
      <c r="Z37" s="65">
        <f>SUM(X37:Y38)</f>
        <v>6</v>
      </c>
      <c r="AA37" s="52">
        <v>3</v>
      </c>
      <c r="AB37" s="52">
        <v>1</v>
      </c>
      <c r="AC37" s="65">
        <f>SUM(AA37:AB38)</f>
        <v>7</v>
      </c>
      <c r="AD37" s="53">
        <v>66</v>
      </c>
      <c r="AE37" s="53">
        <v>88</v>
      </c>
      <c r="AF37" s="65">
        <f>SUM(AD37:AE38)</f>
        <v>223</v>
      </c>
      <c r="AG37" s="52">
        <v>0</v>
      </c>
      <c r="AH37" s="52">
        <v>0</v>
      </c>
      <c r="AI37" s="65">
        <f>SUM(AG37:AH38)</f>
        <v>0</v>
      </c>
      <c r="AJ37" s="52">
        <v>0</v>
      </c>
      <c r="AK37" s="52">
        <v>0</v>
      </c>
      <c r="AL37" s="65">
        <f>SUM(AJ37:AK38)</f>
        <v>0</v>
      </c>
      <c r="AM37" s="52">
        <v>2</v>
      </c>
      <c r="AN37" s="52">
        <v>3</v>
      </c>
      <c r="AO37" s="89">
        <f>SUM(AM37:AN38)</f>
        <v>7</v>
      </c>
      <c r="AP37" s="62">
        <f>SUM(F37:F38,R37:R38,AD37:AD38)</f>
        <v>346</v>
      </c>
      <c r="AQ37" s="62">
        <f>SUM(G37:G38,S37:S38,AE37:AE38)</f>
        <v>439</v>
      </c>
      <c r="AR37" s="62">
        <f>SUM(I37:I38,U37:U38,AG37:AG38)</f>
        <v>12</v>
      </c>
      <c r="AS37" s="62">
        <f>SUM(J37:J38,V37:V38,AH37:AH38)</f>
        <v>23</v>
      </c>
      <c r="AT37" s="62">
        <f>SUM(AR37:AS38)</f>
        <v>35</v>
      </c>
      <c r="AU37" s="62">
        <f>SUM(K37:K38,W37:W38,AI37:AI39)</f>
        <v>40</v>
      </c>
      <c r="AV37" s="62">
        <f>SUM(L37:L38,X37:X38,AJ37:AJ39)</f>
        <v>3</v>
      </c>
      <c r="AW37" s="62">
        <f>SUM(N37,Z37,AL37)</f>
        <v>8</v>
      </c>
      <c r="AX37" s="62">
        <f>SUM(N37:N38,Z37:Z38,AL37:AL39)</f>
        <v>12</v>
      </c>
      <c r="AY37" s="62">
        <f>SUM(O37:O38,AA37:AA38,AM37:AM39)</f>
        <v>11</v>
      </c>
      <c r="AZ37" s="62">
        <f>SUM(P37:P38,AB37:AB38,AN37:AN39)</f>
        <v>18</v>
      </c>
      <c r="BA37" s="52">
        <v>0</v>
      </c>
      <c r="BB37" s="52">
        <v>0</v>
      </c>
      <c r="BC37" s="52">
        <v>4</v>
      </c>
      <c r="BD37" s="52">
        <v>2</v>
      </c>
      <c r="BE37" s="52">
        <v>3</v>
      </c>
      <c r="BF37" s="52">
        <v>5</v>
      </c>
      <c r="BG37" s="62">
        <f>SUM(BA37,BC37,BE37)</f>
        <v>7</v>
      </c>
      <c r="BH37" s="62">
        <f>SUM(BB37,BD37,BF37)</f>
        <v>7</v>
      </c>
      <c r="BI37" s="62">
        <f>SUM(BG37:BH38)</f>
        <v>14</v>
      </c>
      <c r="BJ37" s="53">
        <v>14</v>
      </c>
      <c r="BK37" s="53">
        <v>10</v>
      </c>
      <c r="BL37" s="53">
        <v>1</v>
      </c>
      <c r="BM37" s="53">
        <v>3</v>
      </c>
      <c r="BN37" s="53">
        <v>1</v>
      </c>
      <c r="BO37" s="53">
        <v>4</v>
      </c>
      <c r="BP37" s="62">
        <f>SUM(BJ37,BL37,BN37)</f>
        <v>16</v>
      </c>
      <c r="BQ37" s="62">
        <f>SUM(BK37,BM37,BO37)</f>
        <v>17</v>
      </c>
      <c r="BR37" s="62">
        <f>SUM(BP37:BQ38)</f>
        <v>33</v>
      </c>
      <c r="BS37" s="53">
        <v>0</v>
      </c>
      <c r="BT37" s="53">
        <v>0</v>
      </c>
      <c r="BU37" s="53">
        <v>2</v>
      </c>
      <c r="BV37" s="53">
        <v>5</v>
      </c>
      <c r="BW37" s="53">
        <v>1</v>
      </c>
      <c r="BX37" s="53">
        <v>0</v>
      </c>
      <c r="BY37" s="62">
        <f>SUM(BS37,BU37,BW37)</f>
        <v>3</v>
      </c>
      <c r="BZ37" s="62">
        <f>SUM(BT37,BV37,BX37)</f>
        <v>5</v>
      </c>
      <c r="CA37" s="62">
        <f>SUM(BY37:BZ38)</f>
        <v>8</v>
      </c>
      <c r="CB37" s="58">
        <v>73</v>
      </c>
      <c r="CC37" s="58">
        <v>83</v>
      </c>
      <c r="CD37" s="65">
        <f>SUM(CB37:CC38)</f>
        <v>233</v>
      </c>
      <c r="CE37" s="58">
        <v>50</v>
      </c>
      <c r="CF37" s="58">
        <v>49</v>
      </c>
      <c r="CG37" s="65">
        <f>SUM(CE37:CF38)</f>
        <v>127</v>
      </c>
      <c r="CH37" s="58">
        <v>13</v>
      </c>
      <c r="CI37" s="58">
        <v>0</v>
      </c>
      <c r="CJ37" s="65">
        <f>SUM(CH37:CI38)</f>
        <v>19</v>
      </c>
    </row>
    <row r="38" spans="1:88" s="2" customFormat="1" ht="15" customHeight="1" x14ac:dyDescent="0.25">
      <c r="A38" s="100"/>
      <c r="B38" s="69"/>
      <c r="C38" s="113" t="s">
        <v>68</v>
      </c>
      <c r="D38" s="113"/>
      <c r="E38" s="113"/>
      <c r="F38" s="53">
        <v>48</v>
      </c>
      <c r="G38" s="53">
        <v>43</v>
      </c>
      <c r="H38" s="66"/>
      <c r="I38" s="53">
        <v>1</v>
      </c>
      <c r="J38" s="53">
        <v>1</v>
      </c>
      <c r="K38" s="66"/>
      <c r="L38" s="53">
        <v>0</v>
      </c>
      <c r="M38" s="53">
        <v>0</v>
      </c>
      <c r="N38" s="66"/>
      <c r="O38" s="53">
        <v>1</v>
      </c>
      <c r="P38" s="53">
        <v>5</v>
      </c>
      <c r="Q38" s="66"/>
      <c r="R38" s="53">
        <v>28</v>
      </c>
      <c r="S38" s="53">
        <v>40</v>
      </c>
      <c r="T38" s="66"/>
      <c r="U38" s="53">
        <v>3</v>
      </c>
      <c r="V38" s="53">
        <v>7</v>
      </c>
      <c r="W38" s="66"/>
      <c r="X38" s="52">
        <v>1</v>
      </c>
      <c r="Y38" s="52">
        <v>0</v>
      </c>
      <c r="Z38" s="66"/>
      <c r="AA38" s="52">
        <v>1</v>
      </c>
      <c r="AB38" s="52">
        <v>2</v>
      </c>
      <c r="AC38" s="66"/>
      <c r="AD38" s="53">
        <v>24</v>
      </c>
      <c r="AE38" s="53">
        <v>45</v>
      </c>
      <c r="AF38" s="66"/>
      <c r="AG38" s="52">
        <v>0</v>
      </c>
      <c r="AH38" s="52">
        <v>0</v>
      </c>
      <c r="AI38" s="66"/>
      <c r="AJ38" s="52">
        <v>0</v>
      </c>
      <c r="AK38" s="52">
        <v>0</v>
      </c>
      <c r="AL38" s="66"/>
      <c r="AM38" s="52">
        <v>1</v>
      </c>
      <c r="AN38" s="52">
        <v>1</v>
      </c>
      <c r="AO38" s="89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52">
        <v>0</v>
      </c>
      <c r="BB38" s="52">
        <v>0</v>
      </c>
      <c r="BC38" s="52">
        <v>1</v>
      </c>
      <c r="BD38" s="52">
        <v>2</v>
      </c>
      <c r="BE38" s="52">
        <v>1</v>
      </c>
      <c r="BF38" s="52">
        <v>0</v>
      </c>
      <c r="BG38" s="63"/>
      <c r="BH38" s="63"/>
      <c r="BI38" s="63"/>
      <c r="BJ38" s="53">
        <v>4</v>
      </c>
      <c r="BK38" s="53">
        <v>3</v>
      </c>
      <c r="BL38" s="53">
        <v>1</v>
      </c>
      <c r="BM38" s="53">
        <v>0</v>
      </c>
      <c r="BN38" s="53">
        <v>0</v>
      </c>
      <c r="BO38" s="53">
        <v>0</v>
      </c>
      <c r="BP38" s="63"/>
      <c r="BQ38" s="63"/>
      <c r="BR38" s="63"/>
      <c r="BS38" s="53">
        <v>0</v>
      </c>
      <c r="BT38" s="53">
        <v>0</v>
      </c>
      <c r="BU38" s="53">
        <v>0</v>
      </c>
      <c r="BV38" s="53">
        <v>0</v>
      </c>
      <c r="BW38" s="53">
        <v>0</v>
      </c>
      <c r="BX38" s="53">
        <v>0</v>
      </c>
      <c r="BY38" s="63"/>
      <c r="BZ38" s="63"/>
      <c r="CA38" s="63"/>
      <c r="CB38" s="58">
        <v>26</v>
      </c>
      <c r="CC38" s="58">
        <v>51</v>
      </c>
      <c r="CD38" s="66"/>
      <c r="CE38" s="58">
        <v>17</v>
      </c>
      <c r="CF38" s="58">
        <v>11</v>
      </c>
      <c r="CG38" s="66"/>
      <c r="CH38" s="58">
        <v>0</v>
      </c>
      <c r="CI38" s="58">
        <v>6</v>
      </c>
      <c r="CJ38" s="66"/>
    </row>
    <row r="39" spans="1:88" s="2" customFormat="1" ht="15" customHeight="1" x14ac:dyDescent="0.25">
      <c r="A39" s="28">
        <v>23</v>
      </c>
      <c r="B39" s="7" t="s">
        <v>58</v>
      </c>
      <c r="C39" s="120" t="s">
        <v>78</v>
      </c>
      <c r="D39" s="120"/>
      <c r="E39" s="120"/>
      <c r="F39" s="53">
        <v>48</v>
      </c>
      <c r="G39" s="53">
        <v>64</v>
      </c>
      <c r="H39" s="41">
        <f>SUM(F39:G39)</f>
        <v>112</v>
      </c>
      <c r="I39" s="53">
        <v>3</v>
      </c>
      <c r="J39" s="53">
        <v>2</v>
      </c>
      <c r="K39" s="41">
        <f>SUM(I39:J39)</f>
        <v>5</v>
      </c>
      <c r="L39" s="53">
        <v>3</v>
      </c>
      <c r="M39" s="53">
        <v>3</v>
      </c>
      <c r="N39" s="41">
        <f>SUM(L39:M39)</f>
        <v>6</v>
      </c>
      <c r="O39" s="53">
        <v>0</v>
      </c>
      <c r="P39" s="53">
        <v>0</v>
      </c>
      <c r="Q39" s="41">
        <f>SUM(O39:P39)</f>
        <v>0</v>
      </c>
      <c r="R39" s="53">
        <v>48</v>
      </c>
      <c r="S39" s="53">
        <v>58</v>
      </c>
      <c r="T39" s="41">
        <f>SUM(R39:S39)</f>
        <v>106</v>
      </c>
      <c r="U39" s="53">
        <v>3</v>
      </c>
      <c r="V39" s="53">
        <v>0</v>
      </c>
      <c r="W39" s="41">
        <f>SUM(U39:V39)</f>
        <v>3</v>
      </c>
      <c r="X39" s="52">
        <v>0</v>
      </c>
      <c r="Y39" s="52">
        <v>2</v>
      </c>
      <c r="Z39" s="41">
        <f>SUM(X39:Y39)</f>
        <v>2</v>
      </c>
      <c r="AA39" s="52">
        <v>1</v>
      </c>
      <c r="AB39" s="52">
        <v>0</v>
      </c>
      <c r="AC39" s="41">
        <f>SUM(AA39:AB39)</f>
        <v>1</v>
      </c>
      <c r="AD39" s="53">
        <v>45</v>
      </c>
      <c r="AE39" s="53">
        <v>37</v>
      </c>
      <c r="AF39" s="41">
        <f>SUM(AD39:AE39)</f>
        <v>82</v>
      </c>
      <c r="AG39" s="52">
        <v>3</v>
      </c>
      <c r="AH39" s="52">
        <v>2</v>
      </c>
      <c r="AI39" s="41">
        <f>SUM(AG39:AH39)</f>
        <v>5</v>
      </c>
      <c r="AJ39" s="52">
        <v>0</v>
      </c>
      <c r="AK39" s="52">
        <v>4</v>
      </c>
      <c r="AL39" s="41">
        <f>SUM(AJ39:AK39)</f>
        <v>4</v>
      </c>
      <c r="AM39" s="52">
        <v>2</v>
      </c>
      <c r="AN39" s="52">
        <v>2</v>
      </c>
      <c r="AO39" s="41">
        <f>SUM(AM39:AN39)</f>
        <v>4</v>
      </c>
      <c r="AP39" s="40">
        <f t="shared" ref="AP39:AP84" si="168">SUM(F39,R39,AD39)</f>
        <v>141</v>
      </c>
      <c r="AQ39" s="40">
        <f t="shared" ref="AQ39:AQ84" si="169">SUM(G39,S39,AE39)</f>
        <v>159</v>
      </c>
      <c r="AR39" s="40">
        <f t="shared" ref="AR39:AR84" si="170">SUM(I39,U39,AG39)</f>
        <v>9</v>
      </c>
      <c r="AS39" s="41">
        <f t="shared" ref="AS39:AS84" si="171">SUM(J39,V39,AH39)</f>
        <v>4</v>
      </c>
      <c r="AT39" s="41">
        <f>SUM(AR39:AS39)</f>
        <v>13</v>
      </c>
      <c r="AU39" s="41">
        <f t="shared" ref="AU39:AU84" si="172">SUM(L39,X39,AJ39)</f>
        <v>3</v>
      </c>
      <c r="AV39" s="41">
        <f t="shared" ref="AV39:AV84" si="173">SUM(M39,Y39,AK39)</f>
        <v>9</v>
      </c>
      <c r="AW39" s="41">
        <f>SUM(AU39:AV39)</f>
        <v>12</v>
      </c>
      <c r="AX39" s="41">
        <f t="shared" ref="AX39:AX84" si="174">SUM(O39,AA39,AM39)</f>
        <v>3</v>
      </c>
      <c r="AY39" s="41">
        <f t="shared" ref="AY39:AY84" si="175">SUM(P39,AB39,AN39)</f>
        <v>2</v>
      </c>
      <c r="AZ39" s="41">
        <f>SUM(AX39:AY39)</f>
        <v>5</v>
      </c>
      <c r="BA39" s="57">
        <v>0</v>
      </c>
      <c r="BB39" s="57">
        <v>0</v>
      </c>
      <c r="BC39" s="57">
        <v>0</v>
      </c>
      <c r="BD39" s="57">
        <v>0</v>
      </c>
      <c r="BE39" s="57">
        <v>0</v>
      </c>
      <c r="BF39" s="57">
        <v>0</v>
      </c>
      <c r="BG39" s="41">
        <f>SUM(BA39,BC39,BE39)</f>
        <v>0</v>
      </c>
      <c r="BH39" s="41">
        <f>SUM(BB39,BD39,BF39)</f>
        <v>0</v>
      </c>
      <c r="BI39" s="41">
        <f>SUM(BG39:BH39)</f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53">
        <v>0</v>
      </c>
      <c r="BP39" s="41">
        <f>SUM(BJ39,BL39,BN39)</f>
        <v>0</v>
      </c>
      <c r="BQ39" s="41">
        <f>SUM(BK39,BM39,BO39)</f>
        <v>0</v>
      </c>
      <c r="BR39" s="41">
        <f>SUM(BP39:BQ39)</f>
        <v>0</v>
      </c>
      <c r="BS39" s="53">
        <v>0</v>
      </c>
      <c r="BT39" s="53">
        <v>0</v>
      </c>
      <c r="BU39" s="53">
        <v>3</v>
      </c>
      <c r="BV39" s="53">
        <v>3</v>
      </c>
      <c r="BW39" s="53">
        <v>0</v>
      </c>
      <c r="BX39" s="53">
        <v>0</v>
      </c>
      <c r="BY39" s="41">
        <f>SUM(BS39,BU39,BW39)</f>
        <v>3</v>
      </c>
      <c r="BZ39" s="41">
        <f>SUM(BT39,BV39,BX39)</f>
        <v>3</v>
      </c>
      <c r="CA39" s="41">
        <f>SUM(BY39:BZ39)</f>
        <v>6</v>
      </c>
      <c r="CB39" s="55">
        <v>45</v>
      </c>
      <c r="CC39" s="55">
        <v>46</v>
      </c>
      <c r="CD39" s="41">
        <f>SUM(CB39:CC39)</f>
        <v>91</v>
      </c>
      <c r="CE39" s="55">
        <v>6</v>
      </c>
      <c r="CF39" s="55">
        <v>5</v>
      </c>
      <c r="CG39" s="41">
        <f>SUM(CE39:CF39)</f>
        <v>11</v>
      </c>
      <c r="CH39" s="55">
        <v>10</v>
      </c>
      <c r="CI39" s="55">
        <v>3</v>
      </c>
      <c r="CJ39" s="41">
        <f>SUM(CH39:CI39)</f>
        <v>13</v>
      </c>
    </row>
    <row r="40" spans="1:88" s="2" customFormat="1" ht="15" customHeight="1" x14ac:dyDescent="0.25">
      <c r="A40" s="29">
        <v>24</v>
      </c>
      <c r="B40" s="7" t="s">
        <v>57</v>
      </c>
      <c r="C40" s="120" t="s">
        <v>69</v>
      </c>
      <c r="D40" s="120"/>
      <c r="E40" s="120"/>
      <c r="F40" s="53">
        <v>71</v>
      </c>
      <c r="G40" s="53">
        <v>88</v>
      </c>
      <c r="H40" s="41">
        <f t="shared" ref="H40:H84" si="176">SUM(F40:G40)</f>
        <v>159</v>
      </c>
      <c r="I40" s="53">
        <v>6</v>
      </c>
      <c r="J40" s="53">
        <v>4</v>
      </c>
      <c r="K40" s="41">
        <f t="shared" ref="K40:K84" si="177">SUM(I40:J40)</f>
        <v>10</v>
      </c>
      <c r="L40" s="53">
        <v>2</v>
      </c>
      <c r="M40" s="53">
        <v>2</v>
      </c>
      <c r="N40" s="41">
        <f t="shared" ref="N40:N84" si="178">SUM(L40:M40)</f>
        <v>4</v>
      </c>
      <c r="O40" s="53">
        <v>2</v>
      </c>
      <c r="P40" s="53">
        <v>1</v>
      </c>
      <c r="Q40" s="41">
        <f t="shared" ref="Q40:Q84" si="179">SUM(O40:P40)</f>
        <v>3</v>
      </c>
      <c r="R40" s="53">
        <v>51</v>
      </c>
      <c r="S40" s="53">
        <v>62</v>
      </c>
      <c r="T40" s="41">
        <f t="shared" ref="T40:T84" si="180">SUM(R40:S40)</f>
        <v>113</v>
      </c>
      <c r="U40" s="53">
        <v>0</v>
      </c>
      <c r="V40" s="54">
        <v>0</v>
      </c>
      <c r="W40" s="41">
        <f t="shared" ref="W40:W84" si="181">SUM(U40:V40)</f>
        <v>0</v>
      </c>
      <c r="X40" s="40">
        <v>0</v>
      </c>
      <c r="Y40" s="40">
        <v>0</v>
      </c>
      <c r="Z40" s="41">
        <f t="shared" ref="Z40:Z84" si="182">SUM(X40:Y40)</f>
        <v>0</v>
      </c>
      <c r="AA40" s="40">
        <v>1</v>
      </c>
      <c r="AB40" s="40">
        <v>2</v>
      </c>
      <c r="AC40" s="41">
        <f t="shared" ref="AC40:AC84" si="183">SUM(AA40:AB40)</f>
        <v>3</v>
      </c>
      <c r="AD40" s="53">
        <v>42</v>
      </c>
      <c r="AE40" s="53">
        <v>43</v>
      </c>
      <c r="AF40" s="41">
        <f t="shared" ref="AF40:AF84" si="184">SUM(AD40:AE40)</f>
        <v>85</v>
      </c>
      <c r="AG40" s="40">
        <v>0</v>
      </c>
      <c r="AH40" s="40">
        <v>0</v>
      </c>
      <c r="AI40" s="41">
        <f t="shared" ref="AI40:AI84" si="185">SUM(AG40:AH40)</f>
        <v>0</v>
      </c>
      <c r="AJ40" s="40">
        <v>1</v>
      </c>
      <c r="AK40" s="40">
        <v>0</v>
      </c>
      <c r="AL40" s="41">
        <f t="shared" ref="AL40:AL84" si="186">SUM(AJ40:AK40)</f>
        <v>1</v>
      </c>
      <c r="AM40" s="40">
        <v>0</v>
      </c>
      <c r="AN40" s="40">
        <v>1</v>
      </c>
      <c r="AO40" s="41">
        <f t="shared" ref="AO40:AO84" si="187">SUM(AM40:AN40)</f>
        <v>1</v>
      </c>
      <c r="AP40" s="40">
        <f t="shared" si="168"/>
        <v>164</v>
      </c>
      <c r="AQ40" s="40">
        <f t="shared" si="169"/>
        <v>193</v>
      </c>
      <c r="AR40" s="40">
        <f t="shared" si="170"/>
        <v>6</v>
      </c>
      <c r="AS40" s="41">
        <f t="shared" si="171"/>
        <v>4</v>
      </c>
      <c r="AT40" s="41">
        <f t="shared" ref="AT40:AT84" si="188">SUM(AR40:AS40)</f>
        <v>10</v>
      </c>
      <c r="AU40" s="41">
        <f t="shared" si="172"/>
        <v>3</v>
      </c>
      <c r="AV40" s="41">
        <f t="shared" si="173"/>
        <v>2</v>
      </c>
      <c r="AW40" s="41">
        <f t="shared" ref="AW40:AW84" si="189">SUM(AU40:AV40)</f>
        <v>5</v>
      </c>
      <c r="AX40" s="41">
        <f t="shared" si="174"/>
        <v>3</v>
      </c>
      <c r="AY40" s="41">
        <f t="shared" si="175"/>
        <v>4</v>
      </c>
      <c r="AZ40" s="41">
        <f t="shared" ref="AZ40:AZ84" si="190">SUM(AX40:AY40)</f>
        <v>7</v>
      </c>
      <c r="BA40" s="41">
        <v>0</v>
      </c>
      <c r="BB40" s="41">
        <v>0</v>
      </c>
      <c r="BC40" s="41">
        <v>1</v>
      </c>
      <c r="BD40" s="41">
        <v>1</v>
      </c>
      <c r="BE40" s="41">
        <v>2</v>
      </c>
      <c r="BF40" s="41">
        <v>1</v>
      </c>
      <c r="BG40" s="41">
        <f t="shared" ref="BG40:BG84" si="191">SUM(BA40,BC40,BE40)</f>
        <v>3</v>
      </c>
      <c r="BH40" s="41">
        <f t="shared" ref="BH40:BH84" si="192">SUM(BB40,BD40,BF40)</f>
        <v>2</v>
      </c>
      <c r="BI40" s="41">
        <f t="shared" ref="BI40:BI84" si="193">SUM(BG40:BH40)</f>
        <v>5</v>
      </c>
      <c r="BJ40" s="53">
        <v>4</v>
      </c>
      <c r="BK40" s="53">
        <v>0</v>
      </c>
      <c r="BL40" s="53">
        <v>0</v>
      </c>
      <c r="BM40" s="53">
        <v>0</v>
      </c>
      <c r="BN40" s="53">
        <v>0</v>
      </c>
      <c r="BO40" s="53">
        <v>1</v>
      </c>
      <c r="BP40" s="41">
        <f t="shared" ref="BP40:BP83" si="194">SUM(BJ40,BL40,BN40)</f>
        <v>4</v>
      </c>
      <c r="BQ40" s="41">
        <f t="shared" ref="BQ40:BQ84" si="195">SUM(BK40,BM40,BO40)</f>
        <v>1</v>
      </c>
      <c r="BR40" s="41">
        <f t="shared" ref="BR40:BR84" si="196">SUM(BP40:BQ40)</f>
        <v>5</v>
      </c>
      <c r="BS40" s="53">
        <v>0</v>
      </c>
      <c r="BT40" s="53">
        <v>0</v>
      </c>
      <c r="BU40" s="53">
        <v>1</v>
      </c>
      <c r="BV40" s="53">
        <v>4</v>
      </c>
      <c r="BW40" s="53">
        <v>1</v>
      </c>
      <c r="BX40" s="53">
        <v>0</v>
      </c>
      <c r="BY40" s="41">
        <f t="shared" ref="BY40:BY84" si="197">SUM(BS40,BU40,BW40)</f>
        <v>2</v>
      </c>
      <c r="BZ40" s="41">
        <f t="shared" ref="BZ40:BZ84" si="198">SUM(BT40,BV40,BX40)</f>
        <v>4</v>
      </c>
      <c r="CA40" s="41">
        <f t="shared" ref="CA40:CA84" si="199">SUM(BY40:BZ40)</f>
        <v>6</v>
      </c>
      <c r="CB40" s="55">
        <v>26</v>
      </c>
      <c r="CC40" s="55">
        <v>50</v>
      </c>
      <c r="CD40" s="41">
        <f t="shared" ref="CD40:CD84" si="200">SUM(CB40:CC40)</f>
        <v>76</v>
      </c>
      <c r="CE40" s="55">
        <v>25</v>
      </c>
      <c r="CF40" s="55">
        <v>14</v>
      </c>
      <c r="CG40" s="41">
        <f t="shared" ref="CG40:CG84" si="201">SUM(CE40:CF40)</f>
        <v>39</v>
      </c>
      <c r="CH40" s="55">
        <v>8</v>
      </c>
      <c r="CI40" s="55">
        <v>4</v>
      </c>
      <c r="CJ40" s="41">
        <f t="shared" ref="CJ40:CJ84" si="202">SUM(CH40:CI40)</f>
        <v>12</v>
      </c>
    </row>
    <row r="41" spans="1:88" s="2" customFormat="1" ht="15" customHeight="1" x14ac:dyDescent="0.25">
      <c r="A41" s="29">
        <v>25</v>
      </c>
      <c r="B41" s="1" t="s">
        <v>58</v>
      </c>
      <c r="C41" s="103" t="s">
        <v>79</v>
      </c>
      <c r="D41" s="103"/>
      <c r="E41" s="103"/>
      <c r="F41" s="18">
        <v>52</v>
      </c>
      <c r="G41" s="40">
        <v>64</v>
      </c>
      <c r="H41" s="41">
        <f t="shared" si="176"/>
        <v>116</v>
      </c>
      <c r="I41" s="40">
        <v>6</v>
      </c>
      <c r="J41" s="40">
        <v>11</v>
      </c>
      <c r="K41" s="41">
        <f t="shared" si="177"/>
        <v>17</v>
      </c>
      <c r="L41" s="40">
        <v>1</v>
      </c>
      <c r="M41" s="40">
        <v>1</v>
      </c>
      <c r="N41" s="41">
        <f t="shared" si="178"/>
        <v>2</v>
      </c>
      <c r="O41" s="40">
        <v>1</v>
      </c>
      <c r="P41" s="40">
        <v>2</v>
      </c>
      <c r="Q41" s="41">
        <f t="shared" si="179"/>
        <v>3</v>
      </c>
      <c r="R41" s="40">
        <v>34</v>
      </c>
      <c r="S41" s="40">
        <v>47</v>
      </c>
      <c r="T41" s="41">
        <f t="shared" si="180"/>
        <v>81</v>
      </c>
      <c r="U41" s="40">
        <v>3</v>
      </c>
      <c r="V41" s="40">
        <v>4</v>
      </c>
      <c r="W41" s="41">
        <f t="shared" si="181"/>
        <v>7</v>
      </c>
      <c r="X41" s="40">
        <v>1</v>
      </c>
      <c r="Y41" s="40">
        <v>1</v>
      </c>
      <c r="Z41" s="41">
        <f t="shared" si="182"/>
        <v>2</v>
      </c>
      <c r="AA41" s="40">
        <v>0</v>
      </c>
      <c r="AB41" s="40">
        <v>0</v>
      </c>
      <c r="AC41" s="41">
        <f t="shared" si="183"/>
        <v>0</v>
      </c>
      <c r="AD41" s="40">
        <v>38</v>
      </c>
      <c r="AE41" s="40">
        <v>37</v>
      </c>
      <c r="AF41" s="41">
        <f t="shared" si="184"/>
        <v>75</v>
      </c>
      <c r="AG41" s="40">
        <v>3</v>
      </c>
      <c r="AH41" s="40">
        <v>5</v>
      </c>
      <c r="AI41" s="41">
        <f t="shared" si="185"/>
        <v>8</v>
      </c>
      <c r="AJ41" s="40">
        <v>1</v>
      </c>
      <c r="AK41" s="40">
        <v>2</v>
      </c>
      <c r="AL41" s="41">
        <f t="shared" si="186"/>
        <v>3</v>
      </c>
      <c r="AM41" s="40">
        <v>0</v>
      </c>
      <c r="AN41" s="40">
        <v>0</v>
      </c>
      <c r="AO41" s="41">
        <f t="shared" si="187"/>
        <v>0</v>
      </c>
      <c r="AP41" s="40">
        <f t="shared" si="168"/>
        <v>124</v>
      </c>
      <c r="AQ41" s="40">
        <f t="shared" si="169"/>
        <v>148</v>
      </c>
      <c r="AR41" s="40">
        <f t="shared" si="170"/>
        <v>12</v>
      </c>
      <c r="AS41" s="41">
        <f t="shared" si="171"/>
        <v>20</v>
      </c>
      <c r="AT41" s="41">
        <f t="shared" si="188"/>
        <v>32</v>
      </c>
      <c r="AU41" s="41">
        <f t="shared" si="172"/>
        <v>3</v>
      </c>
      <c r="AV41" s="41">
        <f t="shared" si="173"/>
        <v>4</v>
      </c>
      <c r="AW41" s="41">
        <f t="shared" si="189"/>
        <v>7</v>
      </c>
      <c r="AX41" s="41">
        <f t="shared" si="174"/>
        <v>1</v>
      </c>
      <c r="AY41" s="41">
        <f t="shared" si="175"/>
        <v>2</v>
      </c>
      <c r="AZ41" s="41">
        <f t="shared" si="190"/>
        <v>3</v>
      </c>
      <c r="BA41" s="41">
        <v>0</v>
      </c>
      <c r="BB41" s="41">
        <v>0</v>
      </c>
      <c r="BC41" s="41">
        <v>0</v>
      </c>
      <c r="BD41" s="41">
        <v>0</v>
      </c>
      <c r="BE41" s="41">
        <v>1</v>
      </c>
      <c r="BF41" s="41">
        <v>0</v>
      </c>
      <c r="BG41" s="41">
        <f t="shared" si="191"/>
        <v>1</v>
      </c>
      <c r="BH41" s="41">
        <f t="shared" si="192"/>
        <v>0</v>
      </c>
      <c r="BI41" s="41">
        <f t="shared" si="193"/>
        <v>1</v>
      </c>
      <c r="BJ41" s="41">
        <v>1</v>
      </c>
      <c r="BK41" s="41">
        <v>0</v>
      </c>
      <c r="BL41" s="41">
        <v>1</v>
      </c>
      <c r="BM41" s="41">
        <v>0</v>
      </c>
      <c r="BN41" s="41">
        <v>1</v>
      </c>
      <c r="BO41" s="41">
        <v>0</v>
      </c>
      <c r="BP41" s="41">
        <f t="shared" si="194"/>
        <v>3</v>
      </c>
      <c r="BQ41" s="41">
        <f t="shared" si="195"/>
        <v>0</v>
      </c>
      <c r="BR41" s="41">
        <f t="shared" si="196"/>
        <v>3</v>
      </c>
      <c r="BS41" s="41">
        <v>0</v>
      </c>
      <c r="BT41" s="41">
        <v>0</v>
      </c>
      <c r="BU41" s="41">
        <v>0</v>
      </c>
      <c r="BV41" s="41">
        <v>1</v>
      </c>
      <c r="BW41" s="41">
        <v>0</v>
      </c>
      <c r="BX41" s="41">
        <v>0</v>
      </c>
      <c r="BY41" s="41">
        <f t="shared" si="197"/>
        <v>0</v>
      </c>
      <c r="BZ41" s="41">
        <f t="shared" si="198"/>
        <v>1</v>
      </c>
      <c r="CA41" s="41">
        <f t="shared" si="199"/>
        <v>1</v>
      </c>
      <c r="CB41" s="40">
        <v>36</v>
      </c>
      <c r="CC41" s="40">
        <v>31</v>
      </c>
      <c r="CD41" s="41">
        <f t="shared" si="200"/>
        <v>67</v>
      </c>
      <c r="CE41" s="40">
        <v>12</v>
      </c>
      <c r="CF41" s="40">
        <v>11</v>
      </c>
      <c r="CG41" s="41">
        <f t="shared" si="201"/>
        <v>23</v>
      </c>
      <c r="CH41" s="40">
        <v>9</v>
      </c>
      <c r="CI41" s="40">
        <v>4</v>
      </c>
      <c r="CJ41" s="41">
        <f t="shared" si="202"/>
        <v>13</v>
      </c>
    </row>
    <row r="42" spans="1:88" s="2" customFormat="1" ht="15" customHeight="1" x14ac:dyDescent="0.25">
      <c r="A42" s="27">
        <v>26</v>
      </c>
      <c r="B42" s="1" t="s">
        <v>57</v>
      </c>
      <c r="C42" s="103" t="s">
        <v>70</v>
      </c>
      <c r="D42" s="103"/>
      <c r="E42" s="103"/>
      <c r="F42" s="53">
        <v>72</v>
      </c>
      <c r="G42" s="53">
        <v>82</v>
      </c>
      <c r="H42" s="40">
        <f t="shared" si="176"/>
        <v>154</v>
      </c>
      <c r="I42" s="53">
        <v>0</v>
      </c>
      <c r="J42" s="53">
        <v>0</v>
      </c>
      <c r="K42" s="40">
        <f t="shared" si="177"/>
        <v>0</v>
      </c>
      <c r="L42" s="53">
        <v>0</v>
      </c>
      <c r="M42" s="53">
        <v>0</v>
      </c>
      <c r="N42" s="40">
        <f t="shared" si="178"/>
        <v>0</v>
      </c>
      <c r="O42" s="53">
        <v>0</v>
      </c>
      <c r="P42" s="53">
        <v>0</v>
      </c>
      <c r="Q42" s="40">
        <f t="shared" si="179"/>
        <v>0</v>
      </c>
      <c r="R42" s="53">
        <v>59</v>
      </c>
      <c r="S42" s="53">
        <v>50</v>
      </c>
      <c r="T42" s="40">
        <f t="shared" si="180"/>
        <v>109</v>
      </c>
      <c r="U42" s="53">
        <v>0</v>
      </c>
      <c r="V42" s="54">
        <v>0</v>
      </c>
      <c r="W42" s="40">
        <f t="shared" si="181"/>
        <v>0</v>
      </c>
      <c r="X42" s="40">
        <v>0</v>
      </c>
      <c r="Y42" s="40">
        <v>0</v>
      </c>
      <c r="Z42" s="40">
        <f t="shared" si="182"/>
        <v>0</v>
      </c>
      <c r="AA42" s="40">
        <v>0</v>
      </c>
      <c r="AB42" s="40">
        <v>0</v>
      </c>
      <c r="AC42" s="40">
        <f t="shared" si="183"/>
        <v>0</v>
      </c>
      <c r="AD42" s="53">
        <v>28</v>
      </c>
      <c r="AE42" s="53">
        <v>47</v>
      </c>
      <c r="AF42" s="40">
        <f t="shared" si="184"/>
        <v>75</v>
      </c>
      <c r="AG42" s="40">
        <v>0</v>
      </c>
      <c r="AH42" s="40">
        <v>0</v>
      </c>
      <c r="AI42" s="40">
        <f t="shared" si="185"/>
        <v>0</v>
      </c>
      <c r="AJ42" s="40">
        <v>0</v>
      </c>
      <c r="AK42" s="40">
        <v>0</v>
      </c>
      <c r="AL42" s="40">
        <f t="shared" si="186"/>
        <v>0</v>
      </c>
      <c r="AM42" s="40">
        <v>0</v>
      </c>
      <c r="AN42" s="40">
        <v>0</v>
      </c>
      <c r="AO42" s="40">
        <f t="shared" si="187"/>
        <v>0</v>
      </c>
      <c r="AP42" s="40">
        <f t="shared" si="168"/>
        <v>159</v>
      </c>
      <c r="AQ42" s="40">
        <f t="shared" si="169"/>
        <v>179</v>
      </c>
      <c r="AR42" s="40">
        <f t="shared" si="170"/>
        <v>0</v>
      </c>
      <c r="AS42" s="41">
        <f t="shared" si="171"/>
        <v>0</v>
      </c>
      <c r="AT42" s="41">
        <f t="shared" si="188"/>
        <v>0</v>
      </c>
      <c r="AU42" s="41">
        <f t="shared" si="172"/>
        <v>0</v>
      </c>
      <c r="AV42" s="41">
        <f t="shared" si="173"/>
        <v>0</v>
      </c>
      <c r="AW42" s="41">
        <f t="shared" si="189"/>
        <v>0</v>
      </c>
      <c r="AX42" s="41">
        <f t="shared" si="174"/>
        <v>0</v>
      </c>
      <c r="AY42" s="41">
        <f t="shared" si="175"/>
        <v>0</v>
      </c>
      <c r="AZ42" s="41">
        <f t="shared" si="190"/>
        <v>0</v>
      </c>
      <c r="BA42" s="41">
        <v>0</v>
      </c>
      <c r="BB42" s="41">
        <v>0</v>
      </c>
      <c r="BC42" s="41">
        <v>14</v>
      </c>
      <c r="BD42" s="41">
        <v>8</v>
      </c>
      <c r="BE42" s="41">
        <v>9</v>
      </c>
      <c r="BF42" s="41">
        <v>7</v>
      </c>
      <c r="BG42" s="41">
        <f t="shared" si="191"/>
        <v>23</v>
      </c>
      <c r="BH42" s="41">
        <f t="shared" si="192"/>
        <v>15</v>
      </c>
      <c r="BI42" s="41">
        <f t="shared" si="193"/>
        <v>38</v>
      </c>
      <c r="BJ42" s="53">
        <v>1</v>
      </c>
      <c r="BK42" s="53">
        <v>1</v>
      </c>
      <c r="BL42" s="53">
        <v>1</v>
      </c>
      <c r="BM42" s="53">
        <v>1</v>
      </c>
      <c r="BN42" s="53">
        <v>0</v>
      </c>
      <c r="BO42" s="53">
        <v>0</v>
      </c>
      <c r="BP42" s="41">
        <f t="shared" si="194"/>
        <v>2</v>
      </c>
      <c r="BQ42" s="41">
        <f t="shared" si="195"/>
        <v>2</v>
      </c>
      <c r="BR42" s="41">
        <f t="shared" si="196"/>
        <v>4</v>
      </c>
      <c r="BS42" s="53">
        <v>0</v>
      </c>
      <c r="BT42" s="53">
        <v>0</v>
      </c>
      <c r="BU42" s="53">
        <v>3</v>
      </c>
      <c r="BV42" s="53">
        <v>0</v>
      </c>
      <c r="BW42" s="53">
        <v>0</v>
      </c>
      <c r="BX42" s="53">
        <v>0</v>
      </c>
      <c r="BY42" s="41">
        <f t="shared" si="197"/>
        <v>3</v>
      </c>
      <c r="BZ42" s="41">
        <f t="shared" si="198"/>
        <v>0</v>
      </c>
      <c r="CA42" s="41">
        <f t="shared" si="199"/>
        <v>3</v>
      </c>
      <c r="CB42" s="55">
        <v>33</v>
      </c>
      <c r="CC42" s="55">
        <v>51</v>
      </c>
      <c r="CD42" s="41">
        <f t="shared" si="200"/>
        <v>84</v>
      </c>
      <c r="CE42" s="55">
        <v>13</v>
      </c>
      <c r="CF42" s="55">
        <v>10</v>
      </c>
      <c r="CG42" s="41">
        <f t="shared" si="201"/>
        <v>23</v>
      </c>
      <c r="CH42" s="55">
        <v>4</v>
      </c>
      <c r="CI42" s="55">
        <v>8</v>
      </c>
      <c r="CJ42" s="41">
        <f t="shared" si="202"/>
        <v>12</v>
      </c>
    </row>
    <row r="43" spans="1:88" s="2" customFormat="1" ht="15" customHeight="1" x14ac:dyDescent="0.25">
      <c r="A43" s="30">
        <v>27</v>
      </c>
      <c r="B43" s="1" t="s">
        <v>57</v>
      </c>
      <c r="C43" s="103" t="s">
        <v>80</v>
      </c>
      <c r="D43" s="103"/>
      <c r="E43" s="103"/>
      <c r="F43" s="53">
        <v>134</v>
      </c>
      <c r="G43" s="53">
        <v>231</v>
      </c>
      <c r="H43" s="40">
        <f t="shared" si="176"/>
        <v>365</v>
      </c>
      <c r="I43" s="53">
        <v>5</v>
      </c>
      <c r="J43" s="53">
        <v>16</v>
      </c>
      <c r="K43" s="40">
        <f t="shared" si="177"/>
        <v>21</v>
      </c>
      <c r="L43" s="53">
        <v>3</v>
      </c>
      <c r="M43" s="53">
        <v>10</v>
      </c>
      <c r="N43" s="40">
        <f t="shared" si="178"/>
        <v>13</v>
      </c>
      <c r="O43" s="53">
        <v>4</v>
      </c>
      <c r="P43" s="53">
        <v>10</v>
      </c>
      <c r="Q43" s="40">
        <f t="shared" si="179"/>
        <v>14</v>
      </c>
      <c r="R43" s="53">
        <v>143</v>
      </c>
      <c r="S43" s="53">
        <v>179</v>
      </c>
      <c r="T43" s="40">
        <f t="shared" si="180"/>
        <v>322</v>
      </c>
      <c r="U43" s="53">
        <v>7</v>
      </c>
      <c r="V43" s="53">
        <v>10</v>
      </c>
      <c r="W43" s="40">
        <f t="shared" si="181"/>
        <v>17</v>
      </c>
      <c r="X43" s="52">
        <v>7</v>
      </c>
      <c r="Y43" s="52">
        <v>8</v>
      </c>
      <c r="Z43" s="40">
        <f t="shared" si="182"/>
        <v>15</v>
      </c>
      <c r="AA43" s="52">
        <v>8</v>
      </c>
      <c r="AB43" s="52">
        <v>8</v>
      </c>
      <c r="AC43" s="40">
        <f t="shared" si="183"/>
        <v>16</v>
      </c>
      <c r="AD43" s="53">
        <v>123</v>
      </c>
      <c r="AE43" s="53">
        <v>161</v>
      </c>
      <c r="AF43" s="40">
        <f t="shared" si="184"/>
        <v>284</v>
      </c>
      <c r="AG43" s="52">
        <v>1</v>
      </c>
      <c r="AH43" s="52">
        <v>0</v>
      </c>
      <c r="AI43" s="40">
        <f t="shared" si="185"/>
        <v>1</v>
      </c>
      <c r="AJ43" s="52">
        <v>4</v>
      </c>
      <c r="AK43" s="52">
        <v>5</v>
      </c>
      <c r="AL43" s="40">
        <f t="shared" si="186"/>
        <v>9</v>
      </c>
      <c r="AM43" s="52">
        <v>7</v>
      </c>
      <c r="AN43" s="52">
        <v>8</v>
      </c>
      <c r="AO43" s="40">
        <f t="shared" si="187"/>
        <v>15</v>
      </c>
      <c r="AP43" s="40">
        <f t="shared" si="168"/>
        <v>400</v>
      </c>
      <c r="AQ43" s="40">
        <f t="shared" si="169"/>
        <v>571</v>
      </c>
      <c r="AR43" s="40">
        <f t="shared" si="170"/>
        <v>13</v>
      </c>
      <c r="AS43" s="41">
        <f t="shared" si="171"/>
        <v>26</v>
      </c>
      <c r="AT43" s="41">
        <f t="shared" si="188"/>
        <v>39</v>
      </c>
      <c r="AU43" s="41">
        <f t="shared" si="172"/>
        <v>14</v>
      </c>
      <c r="AV43" s="41">
        <f t="shared" si="173"/>
        <v>23</v>
      </c>
      <c r="AW43" s="41">
        <f t="shared" si="189"/>
        <v>37</v>
      </c>
      <c r="AX43" s="41">
        <f t="shared" si="174"/>
        <v>19</v>
      </c>
      <c r="AY43" s="41">
        <f t="shared" si="175"/>
        <v>26</v>
      </c>
      <c r="AZ43" s="41">
        <f t="shared" si="190"/>
        <v>45</v>
      </c>
      <c r="BA43" s="41">
        <v>0</v>
      </c>
      <c r="BB43" s="41">
        <v>0</v>
      </c>
      <c r="BC43" s="41">
        <v>9</v>
      </c>
      <c r="BD43" s="41">
        <v>4</v>
      </c>
      <c r="BE43" s="41">
        <v>7</v>
      </c>
      <c r="BF43" s="41">
        <v>8</v>
      </c>
      <c r="BG43" s="41">
        <f t="shared" si="191"/>
        <v>16</v>
      </c>
      <c r="BH43" s="41">
        <f t="shared" si="192"/>
        <v>12</v>
      </c>
      <c r="BI43" s="41">
        <f t="shared" si="193"/>
        <v>28</v>
      </c>
      <c r="BJ43" s="53">
        <v>3</v>
      </c>
      <c r="BK43" s="53">
        <v>2</v>
      </c>
      <c r="BL43" s="53">
        <v>6</v>
      </c>
      <c r="BM43" s="53">
        <v>2</v>
      </c>
      <c r="BN43" s="53">
        <v>0</v>
      </c>
      <c r="BO43" s="53">
        <v>0</v>
      </c>
      <c r="BP43" s="41">
        <f t="shared" si="194"/>
        <v>9</v>
      </c>
      <c r="BQ43" s="41">
        <f t="shared" si="195"/>
        <v>4</v>
      </c>
      <c r="BR43" s="41">
        <f t="shared" si="196"/>
        <v>13</v>
      </c>
      <c r="BS43" s="53">
        <v>0</v>
      </c>
      <c r="BT43" s="53">
        <v>0</v>
      </c>
      <c r="BU43" s="53">
        <v>1</v>
      </c>
      <c r="BV43" s="53">
        <v>5</v>
      </c>
      <c r="BW43" s="53">
        <v>0</v>
      </c>
      <c r="BX43" s="53">
        <v>6</v>
      </c>
      <c r="BY43" s="41">
        <f t="shared" si="197"/>
        <v>1</v>
      </c>
      <c r="BZ43" s="41">
        <f t="shared" si="198"/>
        <v>11</v>
      </c>
      <c r="CA43" s="41">
        <f t="shared" si="199"/>
        <v>12</v>
      </c>
      <c r="CB43" s="55">
        <v>107</v>
      </c>
      <c r="CC43" s="55">
        <v>145</v>
      </c>
      <c r="CD43" s="41">
        <f t="shared" si="200"/>
        <v>252</v>
      </c>
      <c r="CE43" s="55">
        <v>75</v>
      </c>
      <c r="CF43" s="55">
        <v>52</v>
      </c>
      <c r="CG43" s="41">
        <f t="shared" si="201"/>
        <v>127</v>
      </c>
      <c r="CH43" s="55">
        <v>17</v>
      </c>
      <c r="CI43" s="55">
        <v>9</v>
      </c>
      <c r="CJ43" s="41">
        <f t="shared" si="202"/>
        <v>26</v>
      </c>
    </row>
    <row r="44" spans="1:88" s="2" customFormat="1" ht="15" customHeight="1" x14ac:dyDescent="0.25">
      <c r="A44" s="1">
        <v>28</v>
      </c>
      <c r="B44" s="1" t="s">
        <v>57</v>
      </c>
      <c r="C44" s="103" t="s">
        <v>81</v>
      </c>
      <c r="D44" s="103"/>
      <c r="E44" s="103"/>
      <c r="F44" s="53">
        <v>78</v>
      </c>
      <c r="G44" s="53">
        <v>102</v>
      </c>
      <c r="H44" s="40">
        <f t="shared" si="176"/>
        <v>180</v>
      </c>
      <c r="I44" s="53">
        <v>1</v>
      </c>
      <c r="J44" s="53">
        <v>0</v>
      </c>
      <c r="K44" s="40">
        <f t="shared" si="177"/>
        <v>1</v>
      </c>
      <c r="L44" s="53">
        <v>78</v>
      </c>
      <c r="M44" s="53">
        <v>102</v>
      </c>
      <c r="N44" s="40">
        <f t="shared" si="178"/>
        <v>180</v>
      </c>
      <c r="O44" s="53">
        <v>1</v>
      </c>
      <c r="P44" s="53">
        <v>0</v>
      </c>
      <c r="Q44" s="40">
        <f t="shared" si="179"/>
        <v>1</v>
      </c>
      <c r="R44" s="53">
        <v>77</v>
      </c>
      <c r="S44" s="53">
        <v>61</v>
      </c>
      <c r="T44" s="40">
        <f t="shared" si="180"/>
        <v>138</v>
      </c>
      <c r="U44" s="53">
        <v>5</v>
      </c>
      <c r="V44" s="54">
        <v>0</v>
      </c>
      <c r="W44" s="40">
        <f t="shared" si="181"/>
        <v>5</v>
      </c>
      <c r="X44" s="53">
        <v>77</v>
      </c>
      <c r="Y44" s="54">
        <v>61</v>
      </c>
      <c r="Z44" s="40">
        <f t="shared" si="182"/>
        <v>138</v>
      </c>
      <c r="AA44" s="40">
        <v>0</v>
      </c>
      <c r="AB44" s="40">
        <v>0</v>
      </c>
      <c r="AC44" s="40">
        <f t="shared" si="183"/>
        <v>0</v>
      </c>
      <c r="AD44" s="53">
        <v>79</v>
      </c>
      <c r="AE44" s="53">
        <v>53</v>
      </c>
      <c r="AF44" s="40">
        <f t="shared" si="184"/>
        <v>132</v>
      </c>
      <c r="AG44" s="40">
        <v>0</v>
      </c>
      <c r="AH44" s="40">
        <v>0</v>
      </c>
      <c r="AI44" s="40">
        <f t="shared" si="185"/>
        <v>0</v>
      </c>
      <c r="AJ44" s="40">
        <v>79</v>
      </c>
      <c r="AK44" s="40">
        <v>53</v>
      </c>
      <c r="AL44" s="40">
        <f t="shared" si="186"/>
        <v>132</v>
      </c>
      <c r="AM44" s="40">
        <v>0</v>
      </c>
      <c r="AN44" s="40">
        <v>0</v>
      </c>
      <c r="AO44" s="40">
        <f t="shared" si="187"/>
        <v>0</v>
      </c>
      <c r="AP44" s="40">
        <f t="shared" si="168"/>
        <v>234</v>
      </c>
      <c r="AQ44" s="40">
        <f t="shared" si="169"/>
        <v>216</v>
      </c>
      <c r="AR44" s="40">
        <f t="shared" si="170"/>
        <v>6</v>
      </c>
      <c r="AS44" s="41">
        <f t="shared" si="171"/>
        <v>0</v>
      </c>
      <c r="AT44" s="41">
        <f t="shared" si="188"/>
        <v>6</v>
      </c>
      <c r="AU44" s="41">
        <f t="shared" si="172"/>
        <v>234</v>
      </c>
      <c r="AV44" s="41">
        <f t="shared" si="173"/>
        <v>216</v>
      </c>
      <c r="AW44" s="41">
        <f t="shared" si="189"/>
        <v>450</v>
      </c>
      <c r="AX44" s="41">
        <f t="shared" si="174"/>
        <v>1</v>
      </c>
      <c r="AY44" s="41">
        <f t="shared" si="175"/>
        <v>0</v>
      </c>
      <c r="AZ44" s="41">
        <f t="shared" si="190"/>
        <v>1</v>
      </c>
      <c r="BA44" s="41">
        <v>0</v>
      </c>
      <c r="BB44" s="41">
        <v>0</v>
      </c>
      <c r="BC44" s="41">
        <v>0</v>
      </c>
      <c r="BD44" s="41">
        <v>0</v>
      </c>
      <c r="BE44" s="41">
        <v>0</v>
      </c>
      <c r="BF44" s="41">
        <v>0</v>
      </c>
      <c r="BG44" s="41">
        <f t="shared" si="191"/>
        <v>0</v>
      </c>
      <c r="BH44" s="41">
        <f t="shared" si="192"/>
        <v>0</v>
      </c>
      <c r="BI44" s="41">
        <f t="shared" si="193"/>
        <v>0</v>
      </c>
      <c r="BJ44" s="53">
        <v>0</v>
      </c>
      <c r="BK44" s="53">
        <v>0</v>
      </c>
      <c r="BL44" s="53">
        <v>1</v>
      </c>
      <c r="BM44" s="53">
        <v>1</v>
      </c>
      <c r="BN44" s="53">
        <v>1</v>
      </c>
      <c r="BO44" s="53">
        <v>0</v>
      </c>
      <c r="BP44" s="41">
        <f t="shared" si="194"/>
        <v>2</v>
      </c>
      <c r="BQ44" s="41">
        <f t="shared" si="195"/>
        <v>1</v>
      </c>
      <c r="BR44" s="41">
        <f t="shared" si="196"/>
        <v>3</v>
      </c>
      <c r="BS44" s="53">
        <v>0</v>
      </c>
      <c r="BT44" s="53">
        <v>0</v>
      </c>
      <c r="BU44" s="53">
        <v>0</v>
      </c>
      <c r="BV44" s="53">
        <v>1</v>
      </c>
      <c r="BW44" s="53">
        <v>0</v>
      </c>
      <c r="BX44" s="53">
        <v>1</v>
      </c>
      <c r="BY44" s="41">
        <f t="shared" si="197"/>
        <v>0</v>
      </c>
      <c r="BZ44" s="41">
        <f t="shared" si="198"/>
        <v>2</v>
      </c>
      <c r="CA44" s="41">
        <f t="shared" si="199"/>
        <v>2</v>
      </c>
      <c r="CB44" s="55">
        <v>50</v>
      </c>
      <c r="CC44" s="55">
        <v>50</v>
      </c>
      <c r="CD44" s="41">
        <f t="shared" si="200"/>
        <v>100</v>
      </c>
      <c r="CE44" s="55">
        <v>27</v>
      </c>
      <c r="CF44" s="55">
        <v>15</v>
      </c>
      <c r="CG44" s="41">
        <f t="shared" si="201"/>
        <v>42</v>
      </c>
      <c r="CH44" s="55">
        <v>9</v>
      </c>
      <c r="CI44" s="55">
        <v>7</v>
      </c>
      <c r="CJ44" s="41">
        <f t="shared" si="202"/>
        <v>16</v>
      </c>
    </row>
    <row r="45" spans="1:88" s="2" customFormat="1" ht="15" customHeight="1" x14ac:dyDescent="0.25">
      <c r="A45" s="28">
        <v>29</v>
      </c>
      <c r="B45" s="1" t="s">
        <v>58</v>
      </c>
      <c r="C45" s="103" t="s">
        <v>5</v>
      </c>
      <c r="D45" s="103"/>
      <c r="E45" s="103"/>
      <c r="F45" s="53">
        <v>69</v>
      </c>
      <c r="G45" s="53">
        <v>80</v>
      </c>
      <c r="H45" s="40">
        <f t="shared" si="176"/>
        <v>149</v>
      </c>
      <c r="I45" s="53">
        <v>0</v>
      </c>
      <c r="J45" s="53">
        <v>0</v>
      </c>
      <c r="K45" s="40">
        <f t="shared" si="177"/>
        <v>0</v>
      </c>
      <c r="L45" s="53">
        <v>69</v>
      </c>
      <c r="M45" s="53">
        <v>80</v>
      </c>
      <c r="N45" s="40">
        <f t="shared" si="178"/>
        <v>149</v>
      </c>
      <c r="O45" s="53">
        <v>1</v>
      </c>
      <c r="P45" s="53">
        <v>0</v>
      </c>
      <c r="Q45" s="40">
        <f t="shared" si="179"/>
        <v>1</v>
      </c>
      <c r="R45" s="53">
        <v>67</v>
      </c>
      <c r="S45" s="53">
        <v>74</v>
      </c>
      <c r="T45" s="40">
        <f t="shared" si="180"/>
        <v>141</v>
      </c>
      <c r="U45" s="53">
        <v>0</v>
      </c>
      <c r="V45" s="54">
        <v>1</v>
      </c>
      <c r="W45" s="40">
        <f t="shared" si="181"/>
        <v>1</v>
      </c>
      <c r="X45" s="40">
        <v>67</v>
      </c>
      <c r="Y45" s="40">
        <v>74</v>
      </c>
      <c r="Z45" s="40">
        <f t="shared" si="182"/>
        <v>141</v>
      </c>
      <c r="AA45" s="40">
        <v>0</v>
      </c>
      <c r="AB45" s="40">
        <v>0</v>
      </c>
      <c r="AC45" s="40">
        <f t="shared" si="183"/>
        <v>0</v>
      </c>
      <c r="AD45" s="53">
        <v>51</v>
      </c>
      <c r="AE45" s="53">
        <v>62</v>
      </c>
      <c r="AF45" s="40">
        <f t="shared" si="184"/>
        <v>113</v>
      </c>
      <c r="AG45" s="40">
        <v>0</v>
      </c>
      <c r="AH45" s="40">
        <v>0</v>
      </c>
      <c r="AI45" s="40">
        <f t="shared" si="185"/>
        <v>0</v>
      </c>
      <c r="AJ45" s="40">
        <v>51</v>
      </c>
      <c r="AK45" s="40">
        <v>62</v>
      </c>
      <c r="AL45" s="40">
        <f t="shared" si="186"/>
        <v>113</v>
      </c>
      <c r="AM45" s="40">
        <v>0</v>
      </c>
      <c r="AN45" s="40">
        <v>0</v>
      </c>
      <c r="AO45" s="40">
        <f t="shared" si="187"/>
        <v>0</v>
      </c>
      <c r="AP45" s="40">
        <f t="shared" si="168"/>
        <v>187</v>
      </c>
      <c r="AQ45" s="40">
        <f t="shared" si="169"/>
        <v>216</v>
      </c>
      <c r="AR45" s="40">
        <f t="shared" si="170"/>
        <v>0</v>
      </c>
      <c r="AS45" s="41">
        <f t="shared" si="171"/>
        <v>1</v>
      </c>
      <c r="AT45" s="41">
        <f t="shared" si="188"/>
        <v>1</v>
      </c>
      <c r="AU45" s="41">
        <f t="shared" si="172"/>
        <v>187</v>
      </c>
      <c r="AV45" s="41">
        <f t="shared" si="173"/>
        <v>216</v>
      </c>
      <c r="AW45" s="41">
        <f t="shared" si="189"/>
        <v>403</v>
      </c>
      <c r="AX45" s="41">
        <f t="shared" si="174"/>
        <v>1</v>
      </c>
      <c r="AY45" s="41">
        <f t="shared" si="175"/>
        <v>0</v>
      </c>
      <c r="AZ45" s="41">
        <f t="shared" si="190"/>
        <v>1</v>
      </c>
      <c r="BA45" s="41">
        <v>0</v>
      </c>
      <c r="BB45" s="41">
        <v>0</v>
      </c>
      <c r="BC45" s="41">
        <v>0</v>
      </c>
      <c r="BD45" s="41">
        <v>0</v>
      </c>
      <c r="BE45" s="41">
        <v>0</v>
      </c>
      <c r="BF45" s="41">
        <v>0</v>
      </c>
      <c r="BG45" s="41">
        <f t="shared" si="191"/>
        <v>0</v>
      </c>
      <c r="BH45" s="41">
        <f t="shared" si="192"/>
        <v>0</v>
      </c>
      <c r="BI45" s="41">
        <f t="shared" si="193"/>
        <v>0</v>
      </c>
      <c r="BJ45" s="53">
        <v>4</v>
      </c>
      <c r="BK45" s="53">
        <v>1</v>
      </c>
      <c r="BL45" s="53">
        <v>3</v>
      </c>
      <c r="BM45" s="53">
        <v>1</v>
      </c>
      <c r="BN45" s="53">
        <v>0</v>
      </c>
      <c r="BO45" s="53">
        <v>0</v>
      </c>
      <c r="BP45" s="41">
        <f t="shared" si="194"/>
        <v>7</v>
      </c>
      <c r="BQ45" s="41">
        <f t="shared" si="195"/>
        <v>2</v>
      </c>
      <c r="BR45" s="41">
        <f t="shared" si="196"/>
        <v>9</v>
      </c>
      <c r="BS45" s="53">
        <v>0</v>
      </c>
      <c r="BT45" s="53">
        <v>0</v>
      </c>
      <c r="BU45" s="53">
        <v>1</v>
      </c>
      <c r="BV45" s="53">
        <v>3</v>
      </c>
      <c r="BW45" s="53">
        <v>0</v>
      </c>
      <c r="BX45" s="53">
        <v>0</v>
      </c>
      <c r="BY45" s="41">
        <f t="shared" si="197"/>
        <v>1</v>
      </c>
      <c r="BZ45" s="41">
        <f t="shared" si="198"/>
        <v>3</v>
      </c>
      <c r="CA45" s="41">
        <f t="shared" si="199"/>
        <v>4</v>
      </c>
      <c r="CB45" s="55">
        <v>46</v>
      </c>
      <c r="CC45" s="55">
        <v>47</v>
      </c>
      <c r="CD45" s="41">
        <f t="shared" si="200"/>
        <v>93</v>
      </c>
      <c r="CE45" s="55">
        <v>30</v>
      </c>
      <c r="CF45" s="55">
        <v>15</v>
      </c>
      <c r="CG45" s="41">
        <f t="shared" si="201"/>
        <v>45</v>
      </c>
      <c r="CH45" s="55">
        <v>10</v>
      </c>
      <c r="CI45" s="55">
        <v>5</v>
      </c>
      <c r="CJ45" s="41">
        <f t="shared" si="202"/>
        <v>15</v>
      </c>
    </row>
    <row r="46" spans="1:88" s="2" customFormat="1" ht="15" customHeight="1" x14ac:dyDescent="0.25">
      <c r="A46" s="23">
        <v>30</v>
      </c>
      <c r="B46" s="1" t="s">
        <v>58</v>
      </c>
      <c r="C46" s="103" t="s">
        <v>71</v>
      </c>
      <c r="D46" s="103"/>
      <c r="E46" s="103"/>
      <c r="F46" s="53">
        <v>47</v>
      </c>
      <c r="G46" s="53">
        <v>36</v>
      </c>
      <c r="H46" s="40">
        <f t="shared" si="176"/>
        <v>83</v>
      </c>
      <c r="I46" s="53">
        <v>3</v>
      </c>
      <c r="J46" s="53">
        <v>2</v>
      </c>
      <c r="K46" s="40">
        <f t="shared" si="177"/>
        <v>5</v>
      </c>
      <c r="L46" s="53">
        <v>35</v>
      </c>
      <c r="M46" s="53">
        <v>19</v>
      </c>
      <c r="N46" s="40">
        <f t="shared" si="178"/>
        <v>54</v>
      </c>
      <c r="O46" s="53">
        <v>2</v>
      </c>
      <c r="P46" s="53">
        <v>4</v>
      </c>
      <c r="Q46" s="40">
        <f t="shared" si="179"/>
        <v>6</v>
      </c>
      <c r="R46" s="53">
        <v>58</v>
      </c>
      <c r="S46" s="53">
        <v>49</v>
      </c>
      <c r="T46" s="40">
        <f t="shared" si="180"/>
        <v>107</v>
      </c>
      <c r="U46" s="53">
        <v>0</v>
      </c>
      <c r="V46" s="54">
        <v>1</v>
      </c>
      <c r="W46" s="40">
        <f t="shared" si="181"/>
        <v>1</v>
      </c>
      <c r="X46" s="40">
        <v>58</v>
      </c>
      <c r="Y46" s="40">
        <v>48</v>
      </c>
      <c r="Z46" s="40">
        <f t="shared" si="182"/>
        <v>106</v>
      </c>
      <c r="AA46" s="40">
        <v>7</v>
      </c>
      <c r="AB46" s="40">
        <v>2</v>
      </c>
      <c r="AC46" s="40">
        <f t="shared" si="183"/>
        <v>9</v>
      </c>
      <c r="AD46" s="53">
        <v>36</v>
      </c>
      <c r="AE46" s="53">
        <v>51</v>
      </c>
      <c r="AF46" s="40">
        <f t="shared" si="184"/>
        <v>87</v>
      </c>
      <c r="AG46" s="40">
        <v>0</v>
      </c>
      <c r="AH46" s="40">
        <v>0</v>
      </c>
      <c r="AI46" s="40">
        <f t="shared" si="185"/>
        <v>0</v>
      </c>
      <c r="AJ46" s="40">
        <v>36</v>
      </c>
      <c r="AK46" s="40">
        <v>50</v>
      </c>
      <c r="AL46" s="40">
        <f t="shared" si="186"/>
        <v>86</v>
      </c>
      <c r="AM46" s="40">
        <v>7</v>
      </c>
      <c r="AN46" s="40">
        <v>8</v>
      </c>
      <c r="AO46" s="40">
        <f t="shared" si="187"/>
        <v>15</v>
      </c>
      <c r="AP46" s="40">
        <f t="shared" si="168"/>
        <v>141</v>
      </c>
      <c r="AQ46" s="40">
        <f t="shared" si="169"/>
        <v>136</v>
      </c>
      <c r="AR46" s="40">
        <f t="shared" si="170"/>
        <v>3</v>
      </c>
      <c r="AS46" s="41">
        <f t="shared" si="171"/>
        <v>3</v>
      </c>
      <c r="AT46" s="41">
        <f t="shared" si="188"/>
        <v>6</v>
      </c>
      <c r="AU46" s="41">
        <f t="shared" si="172"/>
        <v>129</v>
      </c>
      <c r="AV46" s="41">
        <f t="shared" si="173"/>
        <v>117</v>
      </c>
      <c r="AW46" s="41">
        <f t="shared" si="189"/>
        <v>246</v>
      </c>
      <c r="AX46" s="41">
        <f t="shared" si="174"/>
        <v>16</v>
      </c>
      <c r="AY46" s="41">
        <f t="shared" si="175"/>
        <v>14</v>
      </c>
      <c r="AZ46" s="41">
        <f t="shared" si="190"/>
        <v>30</v>
      </c>
      <c r="BA46" s="41">
        <v>0</v>
      </c>
      <c r="BB46" s="41">
        <v>0</v>
      </c>
      <c r="BC46" s="41">
        <v>4</v>
      </c>
      <c r="BD46" s="41">
        <v>0</v>
      </c>
      <c r="BE46" s="41">
        <v>0</v>
      </c>
      <c r="BF46" s="41">
        <v>0</v>
      </c>
      <c r="BG46" s="41">
        <f t="shared" si="191"/>
        <v>4</v>
      </c>
      <c r="BH46" s="41">
        <f t="shared" si="192"/>
        <v>0</v>
      </c>
      <c r="BI46" s="41">
        <f t="shared" si="193"/>
        <v>4</v>
      </c>
      <c r="BJ46" s="53">
        <v>3</v>
      </c>
      <c r="BK46" s="53">
        <v>1</v>
      </c>
      <c r="BL46" s="53">
        <v>1</v>
      </c>
      <c r="BM46" s="53">
        <v>0</v>
      </c>
      <c r="BN46" s="53">
        <v>1</v>
      </c>
      <c r="BO46" s="53">
        <v>0</v>
      </c>
      <c r="BP46" s="41">
        <f t="shared" si="194"/>
        <v>5</v>
      </c>
      <c r="BQ46" s="41">
        <f t="shared" si="195"/>
        <v>1</v>
      </c>
      <c r="BR46" s="41">
        <f t="shared" si="196"/>
        <v>6</v>
      </c>
      <c r="BS46" s="53">
        <v>0</v>
      </c>
      <c r="BT46" s="53">
        <v>0</v>
      </c>
      <c r="BU46" s="53">
        <v>0</v>
      </c>
      <c r="BV46" s="53">
        <v>1</v>
      </c>
      <c r="BW46" s="53">
        <v>0</v>
      </c>
      <c r="BX46" s="53">
        <v>1</v>
      </c>
      <c r="BY46" s="41">
        <f t="shared" si="197"/>
        <v>0</v>
      </c>
      <c r="BZ46" s="41">
        <f t="shared" si="198"/>
        <v>2</v>
      </c>
      <c r="CA46" s="41">
        <f t="shared" si="199"/>
        <v>2</v>
      </c>
      <c r="CB46" s="55">
        <v>31</v>
      </c>
      <c r="CC46" s="55">
        <v>37</v>
      </c>
      <c r="CD46" s="41">
        <f t="shared" si="200"/>
        <v>68</v>
      </c>
      <c r="CE46" s="55">
        <v>24</v>
      </c>
      <c r="CF46" s="55">
        <v>15</v>
      </c>
      <c r="CG46" s="41">
        <f t="shared" si="201"/>
        <v>39</v>
      </c>
      <c r="CH46" s="55">
        <v>8</v>
      </c>
      <c r="CI46" s="55">
        <v>4</v>
      </c>
      <c r="CJ46" s="41">
        <f t="shared" si="202"/>
        <v>12</v>
      </c>
    </row>
    <row r="47" spans="1:88" s="2" customFormat="1" ht="15" customHeight="1" x14ac:dyDescent="0.25">
      <c r="A47" s="29">
        <v>31</v>
      </c>
      <c r="B47" s="1" t="s">
        <v>58</v>
      </c>
      <c r="C47" s="103" t="s">
        <v>45</v>
      </c>
      <c r="D47" s="103"/>
      <c r="E47" s="103"/>
      <c r="F47" s="53">
        <v>39</v>
      </c>
      <c r="G47" s="53">
        <v>61</v>
      </c>
      <c r="H47" s="40">
        <f t="shared" si="176"/>
        <v>100</v>
      </c>
      <c r="I47" s="53">
        <v>0</v>
      </c>
      <c r="J47" s="53">
        <v>0</v>
      </c>
      <c r="K47" s="40">
        <f t="shared" si="177"/>
        <v>0</v>
      </c>
      <c r="L47" s="53">
        <v>4</v>
      </c>
      <c r="M47" s="53">
        <v>14</v>
      </c>
      <c r="N47" s="40">
        <f t="shared" si="178"/>
        <v>18</v>
      </c>
      <c r="O47" s="53">
        <v>0</v>
      </c>
      <c r="P47" s="53">
        <v>2</v>
      </c>
      <c r="Q47" s="40">
        <f t="shared" si="179"/>
        <v>2</v>
      </c>
      <c r="R47" s="53">
        <v>39</v>
      </c>
      <c r="S47" s="53">
        <v>42</v>
      </c>
      <c r="T47" s="40">
        <f t="shared" si="180"/>
        <v>81</v>
      </c>
      <c r="U47" s="53">
        <v>6</v>
      </c>
      <c r="V47" s="54">
        <v>15</v>
      </c>
      <c r="W47" s="40">
        <f t="shared" si="181"/>
        <v>21</v>
      </c>
      <c r="X47" s="40">
        <v>2</v>
      </c>
      <c r="Y47" s="40">
        <v>4</v>
      </c>
      <c r="Z47" s="40">
        <f t="shared" si="182"/>
        <v>6</v>
      </c>
      <c r="AA47" s="40">
        <v>0</v>
      </c>
      <c r="AB47" s="40">
        <v>1</v>
      </c>
      <c r="AC47" s="40">
        <f t="shared" si="183"/>
        <v>1</v>
      </c>
      <c r="AD47" s="53">
        <v>20</v>
      </c>
      <c r="AE47" s="53">
        <v>39</v>
      </c>
      <c r="AF47" s="40">
        <f t="shared" si="184"/>
        <v>59</v>
      </c>
      <c r="AG47" s="40">
        <v>0</v>
      </c>
      <c r="AH47" s="40">
        <v>0</v>
      </c>
      <c r="AI47" s="40">
        <f t="shared" si="185"/>
        <v>0</v>
      </c>
      <c r="AJ47" s="40">
        <v>2</v>
      </c>
      <c r="AK47" s="40">
        <v>13</v>
      </c>
      <c r="AL47" s="40">
        <f t="shared" si="186"/>
        <v>15</v>
      </c>
      <c r="AM47" s="40">
        <v>0</v>
      </c>
      <c r="AN47" s="40">
        <v>2</v>
      </c>
      <c r="AO47" s="40">
        <f t="shared" si="187"/>
        <v>2</v>
      </c>
      <c r="AP47" s="40">
        <f t="shared" si="168"/>
        <v>98</v>
      </c>
      <c r="AQ47" s="40">
        <f t="shared" si="169"/>
        <v>142</v>
      </c>
      <c r="AR47" s="40">
        <f t="shared" si="170"/>
        <v>6</v>
      </c>
      <c r="AS47" s="41">
        <f t="shared" si="171"/>
        <v>15</v>
      </c>
      <c r="AT47" s="41">
        <f t="shared" si="188"/>
        <v>21</v>
      </c>
      <c r="AU47" s="41">
        <f t="shared" si="172"/>
        <v>8</v>
      </c>
      <c r="AV47" s="41">
        <f t="shared" si="173"/>
        <v>31</v>
      </c>
      <c r="AW47" s="41">
        <f t="shared" si="189"/>
        <v>39</v>
      </c>
      <c r="AX47" s="41">
        <f t="shared" si="174"/>
        <v>0</v>
      </c>
      <c r="AY47" s="41">
        <f t="shared" si="175"/>
        <v>5</v>
      </c>
      <c r="AZ47" s="41">
        <f t="shared" si="190"/>
        <v>5</v>
      </c>
      <c r="BA47" s="41">
        <v>0</v>
      </c>
      <c r="BB47" s="41">
        <v>0</v>
      </c>
      <c r="BC47" s="41">
        <v>0</v>
      </c>
      <c r="BD47" s="41">
        <v>0</v>
      </c>
      <c r="BE47" s="41">
        <v>0</v>
      </c>
      <c r="BF47" s="41">
        <v>0</v>
      </c>
      <c r="BG47" s="41">
        <f t="shared" si="191"/>
        <v>0</v>
      </c>
      <c r="BH47" s="41">
        <f t="shared" si="192"/>
        <v>0</v>
      </c>
      <c r="BI47" s="41">
        <f t="shared" si="193"/>
        <v>0</v>
      </c>
      <c r="BJ47" s="53">
        <v>0</v>
      </c>
      <c r="BK47" s="53">
        <v>1</v>
      </c>
      <c r="BL47" s="53">
        <v>0</v>
      </c>
      <c r="BM47" s="53">
        <v>0</v>
      </c>
      <c r="BN47" s="53">
        <v>0</v>
      </c>
      <c r="BO47" s="53">
        <v>0</v>
      </c>
      <c r="BP47" s="41">
        <f t="shared" si="194"/>
        <v>0</v>
      </c>
      <c r="BQ47" s="41">
        <f t="shared" si="195"/>
        <v>1</v>
      </c>
      <c r="BR47" s="41">
        <f t="shared" si="196"/>
        <v>1</v>
      </c>
      <c r="BS47" s="53">
        <v>0</v>
      </c>
      <c r="BT47" s="53">
        <v>0</v>
      </c>
      <c r="BU47" s="53">
        <v>3</v>
      </c>
      <c r="BV47" s="53">
        <v>1</v>
      </c>
      <c r="BW47" s="53">
        <v>0</v>
      </c>
      <c r="BX47" s="53">
        <v>0</v>
      </c>
      <c r="BY47" s="41">
        <f t="shared" si="197"/>
        <v>3</v>
      </c>
      <c r="BZ47" s="41">
        <f t="shared" si="198"/>
        <v>1</v>
      </c>
      <c r="CA47" s="41">
        <f t="shared" si="199"/>
        <v>4</v>
      </c>
      <c r="CB47" s="55">
        <v>23</v>
      </c>
      <c r="CC47" s="55">
        <v>22</v>
      </c>
      <c r="CD47" s="41">
        <f t="shared" si="200"/>
        <v>45</v>
      </c>
      <c r="CE47" s="55">
        <v>4</v>
      </c>
      <c r="CF47" s="55">
        <v>11</v>
      </c>
      <c r="CG47" s="41">
        <f t="shared" si="201"/>
        <v>15</v>
      </c>
      <c r="CH47" s="55">
        <v>8</v>
      </c>
      <c r="CI47" s="55">
        <v>3</v>
      </c>
      <c r="CJ47" s="41">
        <f t="shared" si="202"/>
        <v>11</v>
      </c>
    </row>
    <row r="48" spans="1:88" s="2" customFormat="1" ht="15" customHeight="1" x14ac:dyDescent="0.25">
      <c r="A48" s="23">
        <v>32</v>
      </c>
      <c r="B48" s="1" t="s">
        <v>82</v>
      </c>
      <c r="C48" s="103" t="s">
        <v>72</v>
      </c>
      <c r="D48" s="103"/>
      <c r="E48" s="103"/>
      <c r="F48" s="53">
        <v>201</v>
      </c>
      <c r="G48" s="53">
        <v>318</v>
      </c>
      <c r="H48" s="40">
        <f t="shared" si="176"/>
        <v>519</v>
      </c>
      <c r="I48" s="53">
        <v>61</v>
      </c>
      <c r="J48" s="53">
        <v>108</v>
      </c>
      <c r="K48" s="40">
        <f t="shared" si="177"/>
        <v>169</v>
      </c>
      <c r="L48" s="53">
        <v>2</v>
      </c>
      <c r="M48" s="53">
        <v>6</v>
      </c>
      <c r="N48" s="40">
        <f t="shared" si="178"/>
        <v>8</v>
      </c>
      <c r="O48" s="53">
        <v>3</v>
      </c>
      <c r="P48" s="53">
        <v>6</v>
      </c>
      <c r="Q48" s="40">
        <f t="shared" si="179"/>
        <v>9</v>
      </c>
      <c r="R48" s="53">
        <v>234</v>
      </c>
      <c r="S48" s="53">
        <v>259</v>
      </c>
      <c r="T48" s="40">
        <f t="shared" si="180"/>
        <v>493</v>
      </c>
      <c r="U48" s="53">
        <v>43</v>
      </c>
      <c r="V48" s="54">
        <v>56</v>
      </c>
      <c r="W48" s="40">
        <f t="shared" si="181"/>
        <v>99</v>
      </c>
      <c r="X48" s="40">
        <v>5</v>
      </c>
      <c r="Y48" s="40">
        <v>6</v>
      </c>
      <c r="Z48" s="40">
        <f t="shared" si="182"/>
        <v>11</v>
      </c>
      <c r="AA48" s="40">
        <v>6</v>
      </c>
      <c r="AB48" s="40">
        <v>7</v>
      </c>
      <c r="AC48" s="40">
        <f t="shared" si="183"/>
        <v>13</v>
      </c>
      <c r="AD48" s="53">
        <v>189</v>
      </c>
      <c r="AE48" s="53">
        <v>259</v>
      </c>
      <c r="AF48" s="40">
        <f t="shared" si="184"/>
        <v>448</v>
      </c>
      <c r="AG48" s="40">
        <v>34</v>
      </c>
      <c r="AH48" s="40">
        <v>42</v>
      </c>
      <c r="AI48" s="40">
        <f t="shared" si="185"/>
        <v>76</v>
      </c>
      <c r="AJ48" s="40">
        <v>6</v>
      </c>
      <c r="AK48" s="40">
        <v>5</v>
      </c>
      <c r="AL48" s="40">
        <f t="shared" si="186"/>
        <v>11</v>
      </c>
      <c r="AM48" s="40">
        <v>4</v>
      </c>
      <c r="AN48" s="40">
        <v>3</v>
      </c>
      <c r="AO48" s="40">
        <f t="shared" si="187"/>
        <v>7</v>
      </c>
      <c r="AP48" s="40">
        <f t="shared" si="168"/>
        <v>624</v>
      </c>
      <c r="AQ48" s="40">
        <f t="shared" si="169"/>
        <v>836</v>
      </c>
      <c r="AR48" s="40">
        <f t="shared" si="170"/>
        <v>138</v>
      </c>
      <c r="AS48" s="41">
        <f t="shared" si="171"/>
        <v>206</v>
      </c>
      <c r="AT48" s="41">
        <f t="shared" si="188"/>
        <v>344</v>
      </c>
      <c r="AU48" s="41">
        <f t="shared" si="172"/>
        <v>13</v>
      </c>
      <c r="AV48" s="41">
        <f t="shared" si="173"/>
        <v>17</v>
      </c>
      <c r="AW48" s="41">
        <f t="shared" si="189"/>
        <v>30</v>
      </c>
      <c r="AX48" s="41">
        <f t="shared" si="174"/>
        <v>13</v>
      </c>
      <c r="AY48" s="41">
        <f t="shared" si="175"/>
        <v>16</v>
      </c>
      <c r="AZ48" s="41">
        <f t="shared" si="190"/>
        <v>29</v>
      </c>
      <c r="BA48" s="41">
        <v>0</v>
      </c>
      <c r="BB48" s="41">
        <v>0</v>
      </c>
      <c r="BC48" s="41">
        <v>17</v>
      </c>
      <c r="BD48" s="41">
        <v>12</v>
      </c>
      <c r="BE48" s="41">
        <v>27</v>
      </c>
      <c r="BF48" s="41">
        <v>28</v>
      </c>
      <c r="BG48" s="41">
        <f t="shared" si="191"/>
        <v>44</v>
      </c>
      <c r="BH48" s="41">
        <f t="shared" si="192"/>
        <v>40</v>
      </c>
      <c r="BI48" s="41">
        <f t="shared" si="193"/>
        <v>84</v>
      </c>
      <c r="BJ48" s="53">
        <v>5</v>
      </c>
      <c r="BK48" s="53">
        <v>2</v>
      </c>
      <c r="BL48" s="53">
        <v>3</v>
      </c>
      <c r="BM48" s="53">
        <v>5</v>
      </c>
      <c r="BN48" s="53">
        <v>0</v>
      </c>
      <c r="BO48" s="53">
        <v>1</v>
      </c>
      <c r="BP48" s="41">
        <f t="shared" si="194"/>
        <v>8</v>
      </c>
      <c r="BQ48" s="41">
        <f t="shared" si="195"/>
        <v>8</v>
      </c>
      <c r="BR48" s="41">
        <f t="shared" si="196"/>
        <v>16</v>
      </c>
      <c r="BS48" s="53">
        <v>0</v>
      </c>
      <c r="BT48" s="53">
        <v>0</v>
      </c>
      <c r="BU48" s="53">
        <v>2</v>
      </c>
      <c r="BV48" s="53">
        <v>4</v>
      </c>
      <c r="BW48" s="53">
        <v>0</v>
      </c>
      <c r="BX48" s="53">
        <v>0</v>
      </c>
      <c r="BY48" s="41">
        <f t="shared" si="197"/>
        <v>2</v>
      </c>
      <c r="BZ48" s="41">
        <f t="shared" si="198"/>
        <v>4</v>
      </c>
      <c r="CA48" s="41">
        <f t="shared" si="199"/>
        <v>6</v>
      </c>
      <c r="CB48" s="55">
        <v>168</v>
      </c>
      <c r="CC48" s="55">
        <v>236</v>
      </c>
      <c r="CD48" s="41">
        <f t="shared" si="200"/>
        <v>404</v>
      </c>
      <c r="CE48" s="55">
        <v>39</v>
      </c>
      <c r="CF48" s="55">
        <v>42</v>
      </c>
      <c r="CG48" s="41">
        <f t="shared" si="201"/>
        <v>81</v>
      </c>
      <c r="CH48" s="55">
        <v>17</v>
      </c>
      <c r="CI48" s="55">
        <v>24</v>
      </c>
      <c r="CJ48" s="41">
        <f t="shared" si="202"/>
        <v>41</v>
      </c>
    </row>
    <row r="49" spans="1:88" s="2" customFormat="1" ht="15" customHeight="1" x14ac:dyDescent="0.25">
      <c r="A49" s="29">
        <v>33</v>
      </c>
      <c r="B49" s="1" t="s">
        <v>58</v>
      </c>
      <c r="C49" s="103" t="s">
        <v>6</v>
      </c>
      <c r="D49" s="103"/>
      <c r="E49" s="103"/>
      <c r="F49" s="53">
        <v>69</v>
      </c>
      <c r="G49" s="53">
        <v>62</v>
      </c>
      <c r="H49" s="40">
        <f t="shared" si="176"/>
        <v>131</v>
      </c>
      <c r="I49" s="53">
        <v>3</v>
      </c>
      <c r="J49" s="53">
        <v>8</v>
      </c>
      <c r="K49" s="40">
        <f t="shared" si="177"/>
        <v>11</v>
      </c>
      <c r="L49" s="53">
        <v>34</v>
      </c>
      <c r="M49" s="53">
        <v>26</v>
      </c>
      <c r="N49" s="40">
        <f t="shared" si="178"/>
        <v>60</v>
      </c>
      <c r="O49" s="53">
        <v>0</v>
      </c>
      <c r="P49" s="53">
        <v>0</v>
      </c>
      <c r="Q49" s="40">
        <f t="shared" si="179"/>
        <v>0</v>
      </c>
      <c r="R49" s="53">
        <v>46</v>
      </c>
      <c r="S49" s="53">
        <v>52</v>
      </c>
      <c r="T49" s="40">
        <f t="shared" si="180"/>
        <v>98</v>
      </c>
      <c r="U49" s="53">
        <v>3</v>
      </c>
      <c r="V49" s="54">
        <v>5</v>
      </c>
      <c r="W49" s="40">
        <f t="shared" si="181"/>
        <v>8</v>
      </c>
      <c r="X49" s="40">
        <v>19</v>
      </c>
      <c r="Y49" s="40">
        <v>24</v>
      </c>
      <c r="Z49" s="40">
        <f t="shared" si="182"/>
        <v>43</v>
      </c>
      <c r="AA49" s="40">
        <v>0</v>
      </c>
      <c r="AB49" s="40">
        <v>0</v>
      </c>
      <c r="AC49" s="40">
        <f t="shared" si="183"/>
        <v>0</v>
      </c>
      <c r="AD49" s="53">
        <v>31</v>
      </c>
      <c r="AE49" s="53">
        <v>48</v>
      </c>
      <c r="AF49" s="40">
        <f t="shared" si="184"/>
        <v>79</v>
      </c>
      <c r="AG49" s="40">
        <v>1</v>
      </c>
      <c r="AH49" s="40">
        <v>3</v>
      </c>
      <c r="AI49" s="40">
        <f t="shared" si="185"/>
        <v>4</v>
      </c>
      <c r="AJ49" s="40">
        <v>19</v>
      </c>
      <c r="AK49" s="40">
        <v>24</v>
      </c>
      <c r="AL49" s="40">
        <f t="shared" si="186"/>
        <v>43</v>
      </c>
      <c r="AM49" s="40">
        <v>0</v>
      </c>
      <c r="AN49" s="40">
        <v>0</v>
      </c>
      <c r="AO49" s="40">
        <f t="shared" si="187"/>
        <v>0</v>
      </c>
      <c r="AP49" s="40">
        <f t="shared" si="168"/>
        <v>146</v>
      </c>
      <c r="AQ49" s="40">
        <f t="shared" si="169"/>
        <v>162</v>
      </c>
      <c r="AR49" s="40">
        <f t="shared" si="170"/>
        <v>7</v>
      </c>
      <c r="AS49" s="41">
        <f t="shared" si="171"/>
        <v>16</v>
      </c>
      <c r="AT49" s="41">
        <f t="shared" si="188"/>
        <v>23</v>
      </c>
      <c r="AU49" s="41">
        <f t="shared" si="172"/>
        <v>72</v>
      </c>
      <c r="AV49" s="41">
        <f t="shared" si="173"/>
        <v>74</v>
      </c>
      <c r="AW49" s="41">
        <f t="shared" si="189"/>
        <v>146</v>
      </c>
      <c r="AX49" s="41">
        <f t="shared" si="174"/>
        <v>0</v>
      </c>
      <c r="AY49" s="41">
        <f t="shared" si="175"/>
        <v>0</v>
      </c>
      <c r="AZ49" s="41">
        <f t="shared" si="190"/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41">
        <v>0</v>
      </c>
      <c r="BG49" s="41">
        <f t="shared" si="191"/>
        <v>0</v>
      </c>
      <c r="BH49" s="41">
        <f t="shared" si="192"/>
        <v>0</v>
      </c>
      <c r="BI49" s="41">
        <f t="shared" si="193"/>
        <v>0</v>
      </c>
      <c r="BJ49" s="53">
        <v>0</v>
      </c>
      <c r="BK49" s="53">
        <v>0</v>
      </c>
      <c r="BL49" s="53">
        <v>0</v>
      </c>
      <c r="BM49" s="53">
        <v>1</v>
      </c>
      <c r="BN49" s="53">
        <v>2</v>
      </c>
      <c r="BO49" s="53">
        <v>0</v>
      </c>
      <c r="BP49" s="41">
        <f t="shared" si="194"/>
        <v>2</v>
      </c>
      <c r="BQ49" s="41">
        <f t="shared" si="195"/>
        <v>1</v>
      </c>
      <c r="BR49" s="41">
        <f t="shared" si="196"/>
        <v>3</v>
      </c>
      <c r="BS49" s="53">
        <v>0</v>
      </c>
      <c r="BT49" s="53">
        <v>0</v>
      </c>
      <c r="BU49" s="53">
        <v>0</v>
      </c>
      <c r="BV49" s="53">
        <v>0</v>
      </c>
      <c r="BW49" s="53">
        <v>0</v>
      </c>
      <c r="BX49" s="53">
        <v>0</v>
      </c>
      <c r="BY49" s="41">
        <f t="shared" si="197"/>
        <v>0</v>
      </c>
      <c r="BZ49" s="41">
        <f t="shared" si="198"/>
        <v>0</v>
      </c>
      <c r="CA49" s="41">
        <f t="shared" si="199"/>
        <v>0</v>
      </c>
      <c r="CB49" s="55">
        <v>36</v>
      </c>
      <c r="CC49" s="55">
        <v>47</v>
      </c>
      <c r="CD49" s="41">
        <f t="shared" si="200"/>
        <v>83</v>
      </c>
      <c r="CE49" s="55">
        <v>14</v>
      </c>
      <c r="CF49" s="55">
        <v>14</v>
      </c>
      <c r="CG49" s="41">
        <f t="shared" si="201"/>
        <v>28</v>
      </c>
      <c r="CH49" s="55">
        <v>7</v>
      </c>
      <c r="CI49" s="55">
        <v>3</v>
      </c>
      <c r="CJ49" s="41">
        <f t="shared" si="202"/>
        <v>10</v>
      </c>
    </row>
    <row r="50" spans="1:88" s="2" customFormat="1" ht="15" customHeight="1" x14ac:dyDescent="0.25">
      <c r="A50" s="23">
        <v>34</v>
      </c>
      <c r="B50" s="1" t="s">
        <v>57</v>
      </c>
      <c r="C50" s="103" t="s">
        <v>7</v>
      </c>
      <c r="D50" s="103"/>
      <c r="E50" s="103"/>
      <c r="F50" s="53">
        <v>140</v>
      </c>
      <c r="G50" s="53">
        <v>169</v>
      </c>
      <c r="H50" s="40">
        <f t="shared" si="176"/>
        <v>309</v>
      </c>
      <c r="I50" s="53">
        <v>5</v>
      </c>
      <c r="J50" s="53">
        <v>4</v>
      </c>
      <c r="K50" s="40">
        <f t="shared" si="177"/>
        <v>9</v>
      </c>
      <c r="L50" s="53">
        <v>6</v>
      </c>
      <c r="M50" s="53">
        <v>2</v>
      </c>
      <c r="N50" s="40">
        <f t="shared" si="178"/>
        <v>8</v>
      </c>
      <c r="O50" s="53">
        <v>4</v>
      </c>
      <c r="P50" s="53">
        <v>6</v>
      </c>
      <c r="Q50" s="40">
        <f t="shared" si="179"/>
        <v>10</v>
      </c>
      <c r="R50" s="53">
        <v>137</v>
      </c>
      <c r="S50" s="53">
        <v>160</v>
      </c>
      <c r="T50" s="40">
        <f t="shared" si="180"/>
        <v>297</v>
      </c>
      <c r="U50" s="53">
        <v>5</v>
      </c>
      <c r="V50" s="54">
        <v>1</v>
      </c>
      <c r="W50" s="40">
        <f t="shared" si="181"/>
        <v>6</v>
      </c>
      <c r="X50" s="40">
        <v>5</v>
      </c>
      <c r="Y50" s="40">
        <v>4</v>
      </c>
      <c r="Z50" s="40">
        <f t="shared" si="182"/>
        <v>9</v>
      </c>
      <c r="AA50" s="40">
        <v>6</v>
      </c>
      <c r="AB50" s="40">
        <v>7</v>
      </c>
      <c r="AC50" s="40">
        <f t="shared" si="183"/>
        <v>13</v>
      </c>
      <c r="AD50" s="53">
        <v>115</v>
      </c>
      <c r="AE50" s="53">
        <v>132</v>
      </c>
      <c r="AF50" s="40">
        <f t="shared" si="184"/>
        <v>247</v>
      </c>
      <c r="AG50" s="40">
        <v>3</v>
      </c>
      <c r="AH50" s="40">
        <v>3</v>
      </c>
      <c r="AI50" s="40">
        <f t="shared" si="185"/>
        <v>6</v>
      </c>
      <c r="AJ50" s="40">
        <v>6</v>
      </c>
      <c r="AK50" s="40">
        <v>8</v>
      </c>
      <c r="AL50" s="40">
        <f t="shared" si="186"/>
        <v>14</v>
      </c>
      <c r="AM50" s="40">
        <v>6</v>
      </c>
      <c r="AN50" s="40">
        <v>6</v>
      </c>
      <c r="AO50" s="40">
        <f t="shared" si="187"/>
        <v>12</v>
      </c>
      <c r="AP50" s="40">
        <f t="shared" si="168"/>
        <v>392</v>
      </c>
      <c r="AQ50" s="40">
        <f t="shared" si="169"/>
        <v>461</v>
      </c>
      <c r="AR50" s="40">
        <f t="shared" si="170"/>
        <v>13</v>
      </c>
      <c r="AS50" s="41">
        <f t="shared" si="171"/>
        <v>8</v>
      </c>
      <c r="AT50" s="41">
        <f t="shared" si="188"/>
        <v>21</v>
      </c>
      <c r="AU50" s="41">
        <f t="shared" si="172"/>
        <v>17</v>
      </c>
      <c r="AV50" s="41">
        <f t="shared" si="173"/>
        <v>14</v>
      </c>
      <c r="AW50" s="41">
        <f t="shared" si="189"/>
        <v>31</v>
      </c>
      <c r="AX50" s="41">
        <f t="shared" si="174"/>
        <v>16</v>
      </c>
      <c r="AY50" s="41">
        <f t="shared" si="175"/>
        <v>19</v>
      </c>
      <c r="AZ50" s="41">
        <f t="shared" si="190"/>
        <v>35</v>
      </c>
      <c r="BA50" s="41">
        <v>0</v>
      </c>
      <c r="BB50" s="41">
        <v>0</v>
      </c>
      <c r="BC50" s="41">
        <v>2</v>
      </c>
      <c r="BD50" s="41">
        <v>1</v>
      </c>
      <c r="BE50" s="41">
        <v>0</v>
      </c>
      <c r="BF50" s="41">
        <v>0</v>
      </c>
      <c r="BG50" s="41">
        <f t="shared" si="191"/>
        <v>2</v>
      </c>
      <c r="BH50" s="41">
        <f t="shared" si="192"/>
        <v>1</v>
      </c>
      <c r="BI50" s="41">
        <f t="shared" si="193"/>
        <v>3</v>
      </c>
      <c r="BJ50" s="53">
        <v>2</v>
      </c>
      <c r="BK50" s="53">
        <v>1</v>
      </c>
      <c r="BL50" s="53">
        <v>2</v>
      </c>
      <c r="BM50" s="53">
        <v>2</v>
      </c>
      <c r="BN50" s="53">
        <v>1</v>
      </c>
      <c r="BO50" s="53">
        <v>0</v>
      </c>
      <c r="BP50" s="41">
        <f t="shared" si="194"/>
        <v>5</v>
      </c>
      <c r="BQ50" s="41">
        <f t="shared" si="195"/>
        <v>3</v>
      </c>
      <c r="BR50" s="41">
        <f t="shared" si="196"/>
        <v>8</v>
      </c>
      <c r="BS50" s="53">
        <v>0</v>
      </c>
      <c r="BT50" s="53">
        <v>0</v>
      </c>
      <c r="BU50" s="53">
        <v>5</v>
      </c>
      <c r="BV50" s="53">
        <v>6</v>
      </c>
      <c r="BW50" s="53">
        <v>2</v>
      </c>
      <c r="BX50" s="53">
        <v>2</v>
      </c>
      <c r="BY50" s="41">
        <f t="shared" si="197"/>
        <v>7</v>
      </c>
      <c r="BZ50" s="41">
        <f t="shared" si="198"/>
        <v>8</v>
      </c>
      <c r="CA50" s="41">
        <f t="shared" si="199"/>
        <v>15</v>
      </c>
      <c r="CB50" s="55">
        <v>109</v>
      </c>
      <c r="CC50" s="55">
        <v>132</v>
      </c>
      <c r="CD50" s="41">
        <f t="shared" si="200"/>
        <v>241</v>
      </c>
      <c r="CE50" s="55">
        <v>31</v>
      </c>
      <c r="CF50" s="55">
        <v>29</v>
      </c>
      <c r="CG50" s="41">
        <f t="shared" si="201"/>
        <v>60</v>
      </c>
      <c r="CH50" s="55">
        <v>13</v>
      </c>
      <c r="CI50" s="55">
        <v>12</v>
      </c>
      <c r="CJ50" s="41">
        <f t="shared" si="202"/>
        <v>25</v>
      </c>
    </row>
    <row r="51" spans="1:88" s="2" customFormat="1" ht="15" customHeight="1" x14ac:dyDescent="0.25">
      <c r="A51" s="28">
        <v>35</v>
      </c>
      <c r="B51" s="1" t="s">
        <v>57</v>
      </c>
      <c r="C51" s="103" t="s">
        <v>8</v>
      </c>
      <c r="D51" s="103"/>
      <c r="E51" s="103"/>
      <c r="F51" s="53">
        <v>92</v>
      </c>
      <c r="G51" s="53">
        <v>103</v>
      </c>
      <c r="H51" s="40">
        <f t="shared" si="176"/>
        <v>195</v>
      </c>
      <c r="I51" s="53">
        <v>3</v>
      </c>
      <c r="J51" s="53">
        <v>2</v>
      </c>
      <c r="K51" s="40">
        <f t="shared" si="177"/>
        <v>5</v>
      </c>
      <c r="L51" s="53">
        <v>1</v>
      </c>
      <c r="M51" s="53">
        <v>1</v>
      </c>
      <c r="N51" s="40">
        <f t="shared" si="178"/>
        <v>2</v>
      </c>
      <c r="O51" s="53">
        <v>1</v>
      </c>
      <c r="P51" s="53">
        <v>3</v>
      </c>
      <c r="Q51" s="40">
        <f t="shared" si="179"/>
        <v>4</v>
      </c>
      <c r="R51" s="53">
        <v>110</v>
      </c>
      <c r="S51" s="53">
        <v>89</v>
      </c>
      <c r="T51" s="40">
        <f t="shared" si="180"/>
        <v>199</v>
      </c>
      <c r="U51" s="53">
        <v>2</v>
      </c>
      <c r="V51" s="54">
        <v>1</v>
      </c>
      <c r="W51" s="40">
        <f t="shared" si="181"/>
        <v>3</v>
      </c>
      <c r="X51" s="40">
        <v>0</v>
      </c>
      <c r="Y51" s="40">
        <v>0</v>
      </c>
      <c r="Z51" s="40">
        <f t="shared" si="182"/>
        <v>0</v>
      </c>
      <c r="AA51" s="40">
        <v>4</v>
      </c>
      <c r="AB51" s="40">
        <v>2</v>
      </c>
      <c r="AC51" s="40">
        <f t="shared" si="183"/>
        <v>6</v>
      </c>
      <c r="AD51" s="53">
        <v>84</v>
      </c>
      <c r="AE51" s="53">
        <v>72</v>
      </c>
      <c r="AF51" s="40">
        <f t="shared" si="184"/>
        <v>156</v>
      </c>
      <c r="AG51" s="40">
        <v>0</v>
      </c>
      <c r="AH51" s="40">
        <v>0</v>
      </c>
      <c r="AI51" s="40">
        <f t="shared" si="185"/>
        <v>0</v>
      </c>
      <c r="AJ51" s="40">
        <v>0</v>
      </c>
      <c r="AK51" s="40">
        <v>0</v>
      </c>
      <c r="AL51" s="40">
        <f t="shared" si="186"/>
        <v>0</v>
      </c>
      <c r="AM51" s="40">
        <v>0</v>
      </c>
      <c r="AN51" s="40">
        <v>1</v>
      </c>
      <c r="AO51" s="40">
        <f t="shared" si="187"/>
        <v>1</v>
      </c>
      <c r="AP51" s="40">
        <f t="shared" si="168"/>
        <v>286</v>
      </c>
      <c r="AQ51" s="40">
        <f t="shared" si="169"/>
        <v>264</v>
      </c>
      <c r="AR51" s="40">
        <f t="shared" si="170"/>
        <v>5</v>
      </c>
      <c r="AS51" s="41">
        <f t="shared" si="171"/>
        <v>3</v>
      </c>
      <c r="AT51" s="41">
        <f t="shared" si="188"/>
        <v>8</v>
      </c>
      <c r="AU51" s="41">
        <f t="shared" si="172"/>
        <v>1</v>
      </c>
      <c r="AV51" s="41">
        <f t="shared" si="173"/>
        <v>1</v>
      </c>
      <c r="AW51" s="41">
        <f t="shared" si="189"/>
        <v>2</v>
      </c>
      <c r="AX51" s="41">
        <f t="shared" si="174"/>
        <v>5</v>
      </c>
      <c r="AY51" s="41">
        <f t="shared" si="175"/>
        <v>6</v>
      </c>
      <c r="AZ51" s="41">
        <f t="shared" si="190"/>
        <v>11</v>
      </c>
      <c r="BA51" s="41">
        <v>0</v>
      </c>
      <c r="BB51" s="41">
        <v>0</v>
      </c>
      <c r="BC51" s="41">
        <v>2</v>
      </c>
      <c r="BD51" s="41">
        <v>0</v>
      </c>
      <c r="BE51" s="41">
        <v>1</v>
      </c>
      <c r="BF51" s="41">
        <v>2</v>
      </c>
      <c r="BG51" s="41">
        <f t="shared" si="191"/>
        <v>3</v>
      </c>
      <c r="BH51" s="41">
        <f t="shared" si="192"/>
        <v>2</v>
      </c>
      <c r="BI51" s="41">
        <f t="shared" si="193"/>
        <v>5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53">
        <v>0</v>
      </c>
      <c r="BP51" s="41">
        <f t="shared" si="194"/>
        <v>0</v>
      </c>
      <c r="BQ51" s="41">
        <f t="shared" si="195"/>
        <v>0</v>
      </c>
      <c r="BR51" s="41">
        <f t="shared" si="196"/>
        <v>0</v>
      </c>
      <c r="BS51" s="56">
        <v>0</v>
      </c>
      <c r="BT51" s="53">
        <v>0</v>
      </c>
      <c r="BU51" s="53">
        <v>2</v>
      </c>
      <c r="BV51" s="53">
        <v>1</v>
      </c>
      <c r="BW51" s="53">
        <v>1</v>
      </c>
      <c r="BX51" s="53">
        <v>0</v>
      </c>
      <c r="BY51" s="41">
        <f t="shared" si="197"/>
        <v>3</v>
      </c>
      <c r="BZ51" s="41">
        <f t="shared" si="198"/>
        <v>1</v>
      </c>
      <c r="CA51" s="41">
        <f t="shared" si="199"/>
        <v>4</v>
      </c>
      <c r="CB51" s="53">
        <v>76</v>
      </c>
      <c r="CC51" s="53">
        <v>87</v>
      </c>
      <c r="CD51" s="41">
        <f t="shared" si="200"/>
        <v>163</v>
      </c>
      <c r="CE51" s="53">
        <v>17</v>
      </c>
      <c r="CF51" s="53">
        <v>11</v>
      </c>
      <c r="CG51" s="41">
        <f t="shared" si="201"/>
        <v>28</v>
      </c>
      <c r="CH51" s="53">
        <v>12</v>
      </c>
      <c r="CI51" s="53">
        <v>7</v>
      </c>
      <c r="CJ51" s="41">
        <f t="shared" si="202"/>
        <v>19</v>
      </c>
    </row>
    <row r="52" spans="1:88" s="2" customFormat="1" ht="15" customHeight="1" x14ac:dyDescent="0.25">
      <c r="A52" s="29">
        <v>36</v>
      </c>
      <c r="B52" s="1" t="s">
        <v>58</v>
      </c>
      <c r="C52" s="103" t="s">
        <v>9</v>
      </c>
      <c r="D52" s="103"/>
      <c r="E52" s="103"/>
      <c r="F52" s="18">
        <v>24</v>
      </c>
      <c r="G52" s="40">
        <v>36</v>
      </c>
      <c r="H52" s="40">
        <f t="shared" si="176"/>
        <v>60</v>
      </c>
      <c r="I52" s="40">
        <v>1</v>
      </c>
      <c r="J52" s="40">
        <v>1</v>
      </c>
      <c r="K52" s="40">
        <v>0</v>
      </c>
      <c r="L52" s="40">
        <v>0</v>
      </c>
      <c r="M52" s="40">
        <v>0</v>
      </c>
      <c r="N52" s="40">
        <f t="shared" si="178"/>
        <v>0</v>
      </c>
      <c r="O52" s="40">
        <v>0</v>
      </c>
      <c r="P52" s="40">
        <v>0</v>
      </c>
      <c r="Q52" s="41">
        <f t="shared" si="179"/>
        <v>0</v>
      </c>
      <c r="R52" s="40">
        <v>27</v>
      </c>
      <c r="S52" s="40">
        <v>30</v>
      </c>
      <c r="T52" s="41">
        <f t="shared" si="180"/>
        <v>57</v>
      </c>
      <c r="U52" s="40">
        <v>0</v>
      </c>
      <c r="V52" s="40">
        <v>0</v>
      </c>
      <c r="W52" s="41">
        <f t="shared" si="181"/>
        <v>0</v>
      </c>
      <c r="X52" s="40">
        <v>0</v>
      </c>
      <c r="Y52" s="40">
        <v>0</v>
      </c>
      <c r="Z52" s="41">
        <v>0</v>
      </c>
      <c r="AA52" s="40">
        <v>2</v>
      </c>
      <c r="AB52" s="40">
        <v>2</v>
      </c>
      <c r="AC52" s="41">
        <f t="shared" si="183"/>
        <v>4</v>
      </c>
      <c r="AD52" s="40">
        <v>26</v>
      </c>
      <c r="AE52" s="40">
        <v>33</v>
      </c>
      <c r="AF52" s="41">
        <f t="shared" si="184"/>
        <v>59</v>
      </c>
      <c r="AG52" s="40">
        <v>1</v>
      </c>
      <c r="AH52" s="40">
        <v>0</v>
      </c>
      <c r="AI52" s="41">
        <f t="shared" si="185"/>
        <v>1</v>
      </c>
      <c r="AJ52" s="40">
        <v>0</v>
      </c>
      <c r="AK52" s="40">
        <v>0</v>
      </c>
      <c r="AL52" s="41">
        <f t="shared" si="186"/>
        <v>0</v>
      </c>
      <c r="AM52" s="40">
        <v>0</v>
      </c>
      <c r="AN52" s="40">
        <v>2</v>
      </c>
      <c r="AO52" s="40">
        <f t="shared" si="187"/>
        <v>2</v>
      </c>
      <c r="AP52" s="40">
        <f t="shared" si="168"/>
        <v>77</v>
      </c>
      <c r="AQ52" s="40">
        <f t="shared" si="169"/>
        <v>99</v>
      </c>
      <c r="AR52" s="40">
        <f t="shared" si="170"/>
        <v>2</v>
      </c>
      <c r="AS52" s="41">
        <f t="shared" si="171"/>
        <v>1</v>
      </c>
      <c r="AT52" s="41">
        <f t="shared" si="188"/>
        <v>3</v>
      </c>
      <c r="AU52" s="41">
        <f t="shared" si="172"/>
        <v>0</v>
      </c>
      <c r="AV52" s="41">
        <f t="shared" si="173"/>
        <v>0</v>
      </c>
      <c r="AW52" s="41">
        <f t="shared" si="189"/>
        <v>0</v>
      </c>
      <c r="AX52" s="41">
        <f t="shared" si="174"/>
        <v>2</v>
      </c>
      <c r="AY52" s="41">
        <f t="shared" si="175"/>
        <v>4</v>
      </c>
      <c r="AZ52" s="41">
        <f t="shared" si="190"/>
        <v>6</v>
      </c>
      <c r="BA52" s="41">
        <v>0</v>
      </c>
      <c r="BB52" s="41">
        <v>0</v>
      </c>
      <c r="BC52" s="41">
        <v>1</v>
      </c>
      <c r="BD52" s="41">
        <v>0</v>
      </c>
      <c r="BE52" s="41">
        <v>3</v>
      </c>
      <c r="BF52" s="41">
        <v>8</v>
      </c>
      <c r="BG52" s="41">
        <f t="shared" si="191"/>
        <v>4</v>
      </c>
      <c r="BH52" s="41">
        <f t="shared" si="192"/>
        <v>8</v>
      </c>
      <c r="BI52" s="41">
        <f t="shared" si="193"/>
        <v>12</v>
      </c>
      <c r="BJ52" s="41">
        <v>0</v>
      </c>
      <c r="BK52" s="41">
        <v>1</v>
      </c>
      <c r="BL52" s="41">
        <v>0</v>
      </c>
      <c r="BM52" s="41">
        <v>0</v>
      </c>
      <c r="BN52" s="41">
        <v>0</v>
      </c>
      <c r="BO52" s="41">
        <v>0</v>
      </c>
      <c r="BP52" s="41">
        <f t="shared" si="194"/>
        <v>0</v>
      </c>
      <c r="BQ52" s="41">
        <f t="shared" si="195"/>
        <v>1</v>
      </c>
      <c r="BR52" s="41">
        <f t="shared" si="196"/>
        <v>1</v>
      </c>
      <c r="BS52" s="41">
        <v>0</v>
      </c>
      <c r="BT52" s="41">
        <v>0</v>
      </c>
      <c r="BU52" s="41">
        <v>4</v>
      </c>
      <c r="BV52" s="41">
        <v>0</v>
      </c>
      <c r="BW52" s="41">
        <v>0</v>
      </c>
      <c r="BX52" s="41">
        <v>0</v>
      </c>
      <c r="BY52" s="41">
        <f t="shared" si="197"/>
        <v>4</v>
      </c>
      <c r="BZ52" s="41">
        <f t="shared" si="198"/>
        <v>0</v>
      </c>
      <c r="CA52" s="41">
        <f t="shared" si="199"/>
        <v>4</v>
      </c>
      <c r="CB52" s="40">
        <v>12</v>
      </c>
      <c r="CC52" s="40">
        <v>28</v>
      </c>
      <c r="CD52" s="41">
        <f t="shared" si="200"/>
        <v>40</v>
      </c>
      <c r="CE52" s="40">
        <v>18</v>
      </c>
      <c r="CF52" s="40">
        <v>17</v>
      </c>
      <c r="CG52" s="41">
        <f t="shared" si="201"/>
        <v>35</v>
      </c>
      <c r="CH52" s="40">
        <v>10</v>
      </c>
      <c r="CI52" s="40">
        <v>0</v>
      </c>
      <c r="CJ52" s="41">
        <f t="shared" si="202"/>
        <v>10</v>
      </c>
    </row>
    <row r="53" spans="1:88" s="2" customFormat="1" ht="15" customHeight="1" x14ac:dyDescent="0.25">
      <c r="A53" s="22">
        <v>37</v>
      </c>
      <c r="B53" s="1" t="s">
        <v>58</v>
      </c>
      <c r="C53" s="103" t="s">
        <v>73</v>
      </c>
      <c r="D53" s="103"/>
      <c r="E53" s="103"/>
      <c r="F53" s="18">
        <v>43</v>
      </c>
      <c r="G53" s="40">
        <v>50</v>
      </c>
      <c r="H53" s="40">
        <f t="shared" si="176"/>
        <v>93</v>
      </c>
      <c r="I53" s="40">
        <v>1</v>
      </c>
      <c r="J53" s="40">
        <v>2</v>
      </c>
      <c r="K53" s="41">
        <f t="shared" si="177"/>
        <v>3</v>
      </c>
      <c r="L53" s="53">
        <v>43</v>
      </c>
      <c r="M53" s="53">
        <v>50</v>
      </c>
      <c r="N53" s="40">
        <f t="shared" si="178"/>
        <v>93</v>
      </c>
      <c r="O53" s="40">
        <v>2</v>
      </c>
      <c r="P53" s="40">
        <v>2</v>
      </c>
      <c r="Q53" s="41">
        <f t="shared" si="179"/>
        <v>4</v>
      </c>
      <c r="R53" s="40">
        <v>40</v>
      </c>
      <c r="S53" s="40">
        <v>54</v>
      </c>
      <c r="T53" s="41">
        <f t="shared" si="180"/>
        <v>94</v>
      </c>
      <c r="U53" s="40">
        <v>1</v>
      </c>
      <c r="V53" s="40">
        <v>1</v>
      </c>
      <c r="W53" s="41">
        <f t="shared" si="181"/>
        <v>2</v>
      </c>
      <c r="X53" s="40">
        <v>40</v>
      </c>
      <c r="Y53" s="40">
        <v>54</v>
      </c>
      <c r="Z53" s="41">
        <f t="shared" si="182"/>
        <v>94</v>
      </c>
      <c r="AA53" s="40">
        <v>2</v>
      </c>
      <c r="AB53" s="40">
        <v>0</v>
      </c>
      <c r="AC53" s="41">
        <f t="shared" si="183"/>
        <v>2</v>
      </c>
      <c r="AD53" s="40">
        <v>29</v>
      </c>
      <c r="AE53" s="40">
        <v>39</v>
      </c>
      <c r="AF53" s="41">
        <f t="shared" si="184"/>
        <v>68</v>
      </c>
      <c r="AG53" s="40">
        <v>0</v>
      </c>
      <c r="AH53" s="40">
        <v>0</v>
      </c>
      <c r="AI53" s="41">
        <f t="shared" si="185"/>
        <v>0</v>
      </c>
      <c r="AJ53" s="40">
        <v>29</v>
      </c>
      <c r="AK53" s="40">
        <v>39</v>
      </c>
      <c r="AL53" s="41">
        <f t="shared" si="186"/>
        <v>68</v>
      </c>
      <c r="AM53" s="40">
        <v>2</v>
      </c>
      <c r="AN53" s="40">
        <v>3</v>
      </c>
      <c r="AO53" s="41">
        <f t="shared" si="187"/>
        <v>5</v>
      </c>
      <c r="AP53" s="40">
        <f t="shared" si="168"/>
        <v>112</v>
      </c>
      <c r="AQ53" s="40">
        <f t="shared" si="169"/>
        <v>143</v>
      </c>
      <c r="AR53" s="40">
        <f t="shared" si="170"/>
        <v>2</v>
      </c>
      <c r="AS53" s="41">
        <f t="shared" si="171"/>
        <v>3</v>
      </c>
      <c r="AT53" s="41">
        <f t="shared" si="188"/>
        <v>5</v>
      </c>
      <c r="AU53" s="41">
        <f t="shared" si="172"/>
        <v>112</v>
      </c>
      <c r="AV53" s="41">
        <f t="shared" si="173"/>
        <v>143</v>
      </c>
      <c r="AW53" s="41">
        <f t="shared" si="189"/>
        <v>255</v>
      </c>
      <c r="AX53" s="41">
        <f t="shared" si="174"/>
        <v>6</v>
      </c>
      <c r="AY53" s="41">
        <f t="shared" si="175"/>
        <v>5</v>
      </c>
      <c r="AZ53" s="41">
        <f t="shared" si="190"/>
        <v>11</v>
      </c>
      <c r="BA53" s="41">
        <v>0</v>
      </c>
      <c r="BB53" s="41">
        <v>0</v>
      </c>
      <c r="BC53" s="41">
        <v>2</v>
      </c>
      <c r="BD53" s="41">
        <v>0</v>
      </c>
      <c r="BE53" s="41">
        <v>2</v>
      </c>
      <c r="BF53" s="41">
        <v>0</v>
      </c>
      <c r="BG53" s="41">
        <f t="shared" si="191"/>
        <v>4</v>
      </c>
      <c r="BH53" s="41">
        <f t="shared" si="192"/>
        <v>0</v>
      </c>
      <c r="BI53" s="41">
        <f t="shared" si="193"/>
        <v>4</v>
      </c>
      <c r="BJ53" s="41">
        <v>0</v>
      </c>
      <c r="BK53" s="41">
        <v>0</v>
      </c>
      <c r="BL53" s="41">
        <v>1</v>
      </c>
      <c r="BM53" s="41">
        <v>0</v>
      </c>
      <c r="BN53" s="41">
        <v>0</v>
      </c>
      <c r="BO53" s="41">
        <v>1</v>
      </c>
      <c r="BP53" s="41">
        <f t="shared" si="194"/>
        <v>1</v>
      </c>
      <c r="BQ53" s="41">
        <f t="shared" si="195"/>
        <v>1</v>
      </c>
      <c r="BR53" s="41">
        <f t="shared" si="196"/>
        <v>2</v>
      </c>
      <c r="BS53" s="41">
        <v>0</v>
      </c>
      <c r="BT53" s="41">
        <v>0</v>
      </c>
      <c r="BU53" s="41">
        <v>3</v>
      </c>
      <c r="BV53" s="41">
        <v>1</v>
      </c>
      <c r="BW53" s="41">
        <v>0</v>
      </c>
      <c r="BX53" s="41">
        <v>1</v>
      </c>
      <c r="BY53" s="41">
        <f t="shared" si="197"/>
        <v>3</v>
      </c>
      <c r="BZ53" s="41">
        <f t="shared" si="198"/>
        <v>2</v>
      </c>
      <c r="CA53" s="41">
        <f t="shared" si="199"/>
        <v>5</v>
      </c>
      <c r="CB53" s="40">
        <v>36</v>
      </c>
      <c r="CC53" s="40">
        <v>43</v>
      </c>
      <c r="CD53" s="41">
        <f t="shared" si="200"/>
        <v>79</v>
      </c>
      <c r="CE53" s="40">
        <v>10</v>
      </c>
      <c r="CF53" s="40">
        <v>14</v>
      </c>
      <c r="CG53" s="41">
        <f t="shared" si="201"/>
        <v>24</v>
      </c>
      <c r="CH53" s="40">
        <v>6</v>
      </c>
      <c r="CI53" s="40">
        <v>4</v>
      </c>
      <c r="CJ53" s="41">
        <f t="shared" si="202"/>
        <v>10</v>
      </c>
    </row>
    <row r="54" spans="1:88" s="2" customFormat="1" ht="15" customHeight="1" x14ac:dyDescent="0.25">
      <c r="A54" s="27">
        <v>38</v>
      </c>
      <c r="B54" s="1" t="s">
        <v>58</v>
      </c>
      <c r="C54" s="103" t="s">
        <v>10</v>
      </c>
      <c r="D54" s="103"/>
      <c r="E54" s="103"/>
      <c r="F54" s="18">
        <v>56</v>
      </c>
      <c r="G54" s="40">
        <v>72</v>
      </c>
      <c r="H54" s="40">
        <f t="shared" si="176"/>
        <v>128</v>
      </c>
      <c r="I54" s="40">
        <v>6</v>
      </c>
      <c r="J54" s="40">
        <v>5</v>
      </c>
      <c r="K54" s="41">
        <f t="shared" si="177"/>
        <v>11</v>
      </c>
      <c r="L54" s="53">
        <v>9</v>
      </c>
      <c r="M54" s="53">
        <v>23</v>
      </c>
      <c r="N54" s="40">
        <f t="shared" si="178"/>
        <v>32</v>
      </c>
      <c r="O54" s="40">
        <v>3</v>
      </c>
      <c r="P54" s="40">
        <v>2</v>
      </c>
      <c r="Q54" s="41">
        <f t="shared" si="179"/>
        <v>5</v>
      </c>
      <c r="R54" s="40">
        <v>42</v>
      </c>
      <c r="S54" s="40">
        <v>71</v>
      </c>
      <c r="T54" s="41">
        <f t="shared" si="180"/>
        <v>113</v>
      </c>
      <c r="U54" s="40">
        <v>3</v>
      </c>
      <c r="V54" s="40">
        <v>3</v>
      </c>
      <c r="W54" s="41">
        <f t="shared" si="181"/>
        <v>6</v>
      </c>
      <c r="X54" s="40">
        <v>2</v>
      </c>
      <c r="Y54" s="40">
        <v>5</v>
      </c>
      <c r="Z54" s="41">
        <f t="shared" si="182"/>
        <v>7</v>
      </c>
      <c r="AA54" s="40">
        <v>2</v>
      </c>
      <c r="AB54" s="40">
        <v>2</v>
      </c>
      <c r="AC54" s="41">
        <f t="shared" si="183"/>
        <v>4</v>
      </c>
      <c r="AD54" s="40">
        <v>31</v>
      </c>
      <c r="AE54" s="40">
        <v>87</v>
      </c>
      <c r="AF54" s="41">
        <f t="shared" si="184"/>
        <v>118</v>
      </c>
      <c r="AG54" s="40">
        <v>4</v>
      </c>
      <c r="AH54" s="40">
        <v>3</v>
      </c>
      <c r="AI54" s="41">
        <f t="shared" si="185"/>
        <v>7</v>
      </c>
      <c r="AJ54" s="40">
        <v>12</v>
      </c>
      <c r="AK54" s="40">
        <v>29</v>
      </c>
      <c r="AL54" s="41">
        <f t="shared" si="186"/>
        <v>41</v>
      </c>
      <c r="AM54" s="40">
        <v>1</v>
      </c>
      <c r="AN54" s="40">
        <v>2</v>
      </c>
      <c r="AO54" s="41">
        <f t="shared" si="187"/>
        <v>3</v>
      </c>
      <c r="AP54" s="40">
        <f t="shared" si="168"/>
        <v>129</v>
      </c>
      <c r="AQ54" s="40">
        <f t="shared" si="169"/>
        <v>230</v>
      </c>
      <c r="AR54" s="40">
        <f t="shared" si="170"/>
        <v>13</v>
      </c>
      <c r="AS54" s="41">
        <f t="shared" si="171"/>
        <v>11</v>
      </c>
      <c r="AT54" s="41">
        <f t="shared" si="188"/>
        <v>24</v>
      </c>
      <c r="AU54" s="41">
        <f t="shared" si="172"/>
        <v>23</v>
      </c>
      <c r="AV54" s="41">
        <f t="shared" si="173"/>
        <v>57</v>
      </c>
      <c r="AW54" s="41">
        <f t="shared" si="189"/>
        <v>80</v>
      </c>
      <c r="AX54" s="41">
        <f t="shared" si="174"/>
        <v>6</v>
      </c>
      <c r="AY54" s="41">
        <f t="shared" si="175"/>
        <v>6</v>
      </c>
      <c r="AZ54" s="41">
        <f t="shared" si="190"/>
        <v>12</v>
      </c>
      <c r="BA54" s="41">
        <v>0</v>
      </c>
      <c r="BB54" s="41">
        <v>0</v>
      </c>
      <c r="BC54" s="41">
        <v>9</v>
      </c>
      <c r="BD54" s="41">
        <v>6</v>
      </c>
      <c r="BE54" s="41">
        <v>0</v>
      </c>
      <c r="BF54" s="41">
        <v>4</v>
      </c>
      <c r="BG54" s="41">
        <f t="shared" si="191"/>
        <v>9</v>
      </c>
      <c r="BH54" s="41">
        <f t="shared" si="192"/>
        <v>10</v>
      </c>
      <c r="BI54" s="41">
        <f t="shared" si="193"/>
        <v>19</v>
      </c>
      <c r="BJ54" s="41">
        <v>2</v>
      </c>
      <c r="BK54" s="41">
        <v>1</v>
      </c>
      <c r="BL54" s="41">
        <v>0</v>
      </c>
      <c r="BM54" s="41">
        <v>0</v>
      </c>
      <c r="BN54" s="41">
        <v>1</v>
      </c>
      <c r="BO54" s="41">
        <v>0</v>
      </c>
      <c r="BP54" s="41">
        <f t="shared" si="194"/>
        <v>3</v>
      </c>
      <c r="BQ54" s="41">
        <f t="shared" si="195"/>
        <v>1</v>
      </c>
      <c r="BR54" s="41">
        <f t="shared" si="196"/>
        <v>4</v>
      </c>
      <c r="BS54" s="41">
        <v>0</v>
      </c>
      <c r="BT54" s="41">
        <v>0</v>
      </c>
      <c r="BU54" s="41">
        <v>0</v>
      </c>
      <c r="BV54" s="41">
        <v>0</v>
      </c>
      <c r="BW54" s="41">
        <v>0</v>
      </c>
      <c r="BX54" s="41">
        <v>1</v>
      </c>
      <c r="BY54" s="41">
        <f t="shared" si="197"/>
        <v>0</v>
      </c>
      <c r="BZ54" s="41">
        <f t="shared" si="198"/>
        <v>1</v>
      </c>
      <c r="CA54" s="41">
        <f t="shared" si="199"/>
        <v>1</v>
      </c>
      <c r="CB54" s="40">
        <v>37</v>
      </c>
      <c r="CC54" s="40">
        <v>71</v>
      </c>
      <c r="CD54" s="41">
        <f t="shared" si="200"/>
        <v>108</v>
      </c>
      <c r="CE54" s="40">
        <v>20</v>
      </c>
      <c r="CF54" s="40">
        <v>19</v>
      </c>
      <c r="CG54" s="41">
        <f t="shared" si="201"/>
        <v>39</v>
      </c>
      <c r="CH54" s="40">
        <v>8</v>
      </c>
      <c r="CI54" s="40">
        <v>6</v>
      </c>
      <c r="CJ54" s="41">
        <f t="shared" si="202"/>
        <v>14</v>
      </c>
    </row>
    <row r="55" spans="1:88" s="2" customFormat="1" ht="15" customHeight="1" x14ac:dyDescent="0.25">
      <c r="A55" s="23">
        <v>39</v>
      </c>
      <c r="B55" s="1" t="s">
        <v>82</v>
      </c>
      <c r="C55" s="103" t="s">
        <v>11</v>
      </c>
      <c r="D55" s="103"/>
      <c r="E55" s="103"/>
      <c r="F55" s="18">
        <v>163</v>
      </c>
      <c r="G55" s="40">
        <v>177</v>
      </c>
      <c r="H55" s="40">
        <f t="shared" si="176"/>
        <v>340</v>
      </c>
      <c r="I55" s="40">
        <v>11</v>
      </c>
      <c r="J55" s="40">
        <v>31</v>
      </c>
      <c r="K55" s="41">
        <f t="shared" si="177"/>
        <v>42</v>
      </c>
      <c r="L55" s="53">
        <v>4</v>
      </c>
      <c r="M55" s="53">
        <v>6</v>
      </c>
      <c r="N55" s="40">
        <f t="shared" si="178"/>
        <v>10</v>
      </c>
      <c r="O55" s="40">
        <v>2</v>
      </c>
      <c r="P55" s="40">
        <v>2</v>
      </c>
      <c r="Q55" s="41">
        <f t="shared" si="179"/>
        <v>4</v>
      </c>
      <c r="R55" s="40">
        <v>123</v>
      </c>
      <c r="S55" s="40">
        <v>145</v>
      </c>
      <c r="T55" s="41">
        <f t="shared" si="180"/>
        <v>268</v>
      </c>
      <c r="U55" s="40">
        <v>0</v>
      </c>
      <c r="V55" s="40">
        <v>1</v>
      </c>
      <c r="W55" s="41">
        <f t="shared" si="181"/>
        <v>1</v>
      </c>
      <c r="X55" s="40">
        <v>1</v>
      </c>
      <c r="Y55" s="40">
        <v>0</v>
      </c>
      <c r="Z55" s="41">
        <f t="shared" si="182"/>
        <v>1</v>
      </c>
      <c r="AA55" s="40">
        <v>2</v>
      </c>
      <c r="AB55" s="40">
        <v>3</v>
      </c>
      <c r="AC55" s="41">
        <f t="shared" si="183"/>
        <v>5</v>
      </c>
      <c r="AD55" s="40">
        <v>115</v>
      </c>
      <c r="AE55" s="40">
        <v>165</v>
      </c>
      <c r="AF55" s="41">
        <f t="shared" si="184"/>
        <v>280</v>
      </c>
      <c r="AG55" s="40">
        <v>0</v>
      </c>
      <c r="AH55" s="40">
        <v>0</v>
      </c>
      <c r="AI55" s="41">
        <f t="shared" si="185"/>
        <v>0</v>
      </c>
      <c r="AJ55" s="40">
        <v>1</v>
      </c>
      <c r="AK55" s="40">
        <v>0</v>
      </c>
      <c r="AL55" s="41">
        <f t="shared" si="186"/>
        <v>1</v>
      </c>
      <c r="AM55" s="40">
        <v>1</v>
      </c>
      <c r="AN55" s="40">
        <v>3</v>
      </c>
      <c r="AO55" s="41">
        <f t="shared" si="187"/>
        <v>4</v>
      </c>
      <c r="AP55" s="40">
        <f t="shared" si="168"/>
        <v>401</v>
      </c>
      <c r="AQ55" s="40">
        <f t="shared" si="169"/>
        <v>487</v>
      </c>
      <c r="AR55" s="40">
        <f t="shared" si="170"/>
        <v>11</v>
      </c>
      <c r="AS55" s="41">
        <f t="shared" si="171"/>
        <v>32</v>
      </c>
      <c r="AT55" s="41">
        <f t="shared" si="188"/>
        <v>43</v>
      </c>
      <c r="AU55" s="41">
        <f t="shared" si="172"/>
        <v>6</v>
      </c>
      <c r="AV55" s="41">
        <f t="shared" si="173"/>
        <v>6</v>
      </c>
      <c r="AW55" s="41">
        <f t="shared" si="189"/>
        <v>12</v>
      </c>
      <c r="AX55" s="41">
        <f t="shared" si="174"/>
        <v>5</v>
      </c>
      <c r="AY55" s="41">
        <f t="shared" si="175"/>
        <v>8</v>
      </c>
      <c r="AZ55" s="41">
        <f t="shared" si="190"/>
        <v>13</v>
      </c>
      <c r="BA55" s="41">
        <v>0</v>
      </c>
      <c r="BB55" s="41">
        <v>0</v>
      </c>
      <c r="BC55" s="41">
        <v>1</v>
      </c>
      <c r="BD55" s="41">
        <v>1</v>
      </c>
      <c r="BE55" s="41">
        <v>9</v>
      </c>
      <c r="BF55" s="41">
        <v>9</v>
      </c>
      <c r="BG55" s="41">
        <f t="shared" si="191"/>
        <v>10</v>
      </c>
      <c r="BH55" s="41">
        <f t="shared" si="192"/>
        <v>10</v>
      </c>
      <c r="BI55" s="41">
        <f t="shared" si="193"/>
        <v>20</v>
      </c>
      <c r="BJ55" s="41">
        <v>20</v>
      </c>
      <c r="BK55" s="41">
        <v>7</v>
      </c>
      <c r="BL55" s="41">
        <v>7</v>
      </c>
      <c r="BM55" s="41">
        <v>2</v>
      </c>
      <c r="BN55" s="41">
        <v>1</v>
      </c>
      <c r="BO55" s="41">
        <v>0</v>
      </c>
      <c r="BP55" s="41">
        <f t="shared" si="194"/>
        <v>28</v>
      </c>
      <c r="BQ55" s="41">
        <f t="shared" si="195"/>
        <v>9</v>
      </c>
      <c r="BR55" s="41">
        <f t="shared" si="196"/>
        <v>37</v>
      </c>
      <c r="BS55" s="41">
        <v>0</v>
      </c>
      <c r="BT55" s="41">
        <v>0</v>
      </c>
      <c r="BU55" s="41">
        <v>2</v>
      </c>
      <c r="BV55" s="41">
        <v>4</v>
      </c>
      <c r="BW55" s="41">
        <v>0</v>
      </c>
      <c r="BX55" s="41">
        <v>0</v>
      </c>
      <c r="BY55" s="41">
        <f t="shared" si="197"/>
        <v>2</v>
      </c>
      <c r="BZ55" s="41">
        <f t="shared" si="198"/>
        <v>4</v>
      </c>
      <c r="CA55" s="41">
        <f t="shared" si="199"/>
        <v>6</v>
      </c>
      <c r="CB55" s="40">
        <v>105</v>
      </c>
      <c r="CC55" s="40">
        <v>155</v>
      </c>
      <c r="CD55" s="41">
        <f t="shared" si="200"/>
        <v>260</v>
      </c>
      <c r="CE55" s="40">
        <v>85</v>
      </c>
      <c r="CF55" s="40">
        <v>62</v>
      </c>
      <c r="CG55" s="41">
        <f t="shared" si="201"/>
        <v>147</v>
      </c>
      <c r="CH55" s="40">
        <v>17</v>
      </c>
      <c r="CI55" s="40">
        <v>12</v>
      </c>
      <c r="CJ55" s="41">
        <f t="shared" si="202"/>
        <v>29</v>
      </c>
    </row>
    <row r="56" spans="1:88" s="2" customFormat="1" ht="15" customHeight="1" x14ac:dyDescent="0.25">
      <c r="A56" s="29">
        <v>40</v>
      </c>
      <c r="B56" s="1" t="s">
        <v>57</v>
      </c>
      <c r="C56" s="103" t="s">
        <v>12</v>
      </c>
      <c r="D56" s="103"/>
      <c r="E56" s="103"/>
      <c r="F56" s="18">
        <v>110</v>
      </c>
      <c r="G56" s="40">
        <v>112</v>
      </c>
      <c r="H56" s="41">
        <f t="shared" si="176"/>
        <v>222</v>
      </c>
      <c r="I56" s="40">
        <v>4</v>
      </c>
      <c r="J56" s="40">
        <v>13</v>
      </c>
      <c r="K56" s="41">
        <f t="shared" si="177"/>
        <v>17</v>
      </c>
      <c r="L56" s="40">
        <v>1</v>
      </c>
      <c r="M56" s="40">
        <v>0</v>
      </c>
      <c r="N56" s="40">
        <f t="shared" si="178"/>
        <v>1</v>
      </c>
      <c r="O56" s="40">
        <v>3</v>
      </c>
      <c r="P56" s="40">
        <v>3</v>
      </c>
      <c r="Q56" s="41">
        <f t="shared" si="179"/>
        <v>6</v>
      </c>
      <c r="R56" s="40">
        <v>85</v>
      </c>
      <c r="S56" s="40">
        <v>81</v>
      </c>
      <c r="T56" s="41">
        <f t="shared" si="180"/>
        <v>166</v>
      </c>
      <c r="U56" s="40">
        <v>0</v>
      </c>
      <c r="V56" s="40">
        <v>0</v>
      </c>
      <c r="W56" s="41">
        <f t="shared" si="181"/>
        <v>0</v>
      </c>
      <c r="X56" s="40">
        <v>1</v>
      </c>
      <c r="Y56" s="40">
        <v>0</v>
      </c>
      <c r="Z56" s="41">
        <f t="shared" si="182"/>
        <v>1</v>
      </c>
      <c r="AA56" s="40">
        <v>2</v>
      </c>
      <c r="AB56" s="40">
        <v>7</v>
      </c>
      <c r="AC56" s="41">
        <f t="shared" si="183"/>
        <v>9</v>
      </c>
      <c r="AD56" s="40">
        <v>59</v>
      </c>
      <c r="AE56" s="40">
        <v>74</v>
      </c>
      <c r="AF56" s="41">
        <f t="shared" si="184"/>
        <v>133</v>
      </c>
      <c r="AG56" s="40">
        <v>1</v>
      </c>
      <c r="AH56" s="40">
        <v>0</v>
      </c>
      <c r="AI56" s="41">
        <f t="shared" si="185"/>
        <v>1</v>
      </c>
      <c r="AJ56" s="40">
        <v>1</v>
      </c>
      <c r="AK56" s="40">
        <v>0</v>
      </c>
      <c r="AL56" s="41">
        <f t="shared" si="186"/>
        <v>1</v>
      </c>
      <c r="AM56" s="40">
        <v>1</v>
      </c>
      <c r="AN56" s="40">
        <v>2</v>
      </c>
      <c r="AO56" s="41">
        <f t="shared" si="187"/>
        <v>3</v>
      </c>
      <c r="AP56" s="40">
        <f t="shared" si="168"/>
        <v>254</v>
      </c>
      <c r="AQ56" s="40">
        <f t="shared" si="169"/>
        <v>267</v>
      </c>
      <c r="AR56" s="40">
        <f t="shared" si="170"/>
        <v>5</v>
      </c>
      <c r="AS56" s="41">
        <f t="shared" si="171"/>
        <v>13</v>
      </c>
      <c r="AT56" s="41">
        <f t="shared" si="188"/>
        <v>18</v>
      </c>
      <c r="AU56" s="41">
        <f t="shared" si="172"/>
        <v>3</v>
      </c>
      <c r="AV56" s="41">
        <f t="shared" si="173"/>
        <v>0</v>
      </c>
      <c r="AW56" s="41">
        <f t="shared" si="189"/>
        <v>3</v>
      </c>
      <c r="AX56" s="41">
        <f t="shared" si="174"/>
        <v>6</v>
      </c>
      <c r="AY56" s="41">
        <f t="shared" si="175"/>
        <v>12</v>
      </c>
      <c r="AZ56" s="41">
        <f t="shared" si="190"/>
        <v>18</v>
      </c>
      <c r="BA56" s="41">
        <v>0</v>
      </c>
      <c r="BB56" s="41">
        <v>0</v>
      </c>
      <c r="BC56" s="41">
        <v>1</v>
      </c>
      <c r="BD56" s="41">
        <v>0</v>
      </c>
      <c r="BE56" s="41">
        <v>1</v>
      </c>
      <c r="BF56" s="41">
        <v>1</v>
      </c>
      <c r="BG56" s="41">
        <f t="shared" si="191"/>
        <v>2</v>
      </c>
      <c r="BH56" s="41">
        <f t="shared" si="192"/>
        <v>1</v>
      </c>
      <c r="BI56" s="41">
        <f t="shared" si="193"/>
        <v>3</v>
      </c>
      <c r="BJ56" s="41">
        <v>1</v>
      </c>
      <c r="BK56" s="41">
        <v>1</v>
      </c>
      <c r="BL56" s="41">
        <v>0</v>
      </c>
      <c r="BM56" s="41">
        <v>0</v>
      </c>
      <c r="BN56" s="41">
        <v>0</v>
      </c>
      <c r="BO56" s="41">
        <v>0</v>
      </c>
      <c r="BP56" s="41">
        <f t="shared" si="194"/>
        <v>1</v>
      </c>
      <c r="BQ56" s="41">
        <f t="shared" si="195"/>
        <v>1</v>
      </c>
      <c r="BR56" s="41">
        <f t="shared" si="196"/>
        <v>2</v>
      </c>
      <c r="BS56" s="41">
        <v>0</v>
      </c>
      <c r="BT56" s="41">
        <v>0</v>
      </c>
      <c r="BU56" s="41">
        <v>1</v>
      </c>
      <c r="BV56" s="41">
        <v>2</v>
      </c>
      <c r="BW56" s="41">
        <v>0</v>
      </c>
      <c r="BX56" s="41">
        <v>0</v>
      </c>
      <c r="BY56" s="41">
        <f t="shared" si="197"/>
        <v>1</v>
      </c>
      <c r="BZ56" s="41">
        <f t="shared" si="198"/>
        <v>2</v>
      </c>
      <c r="CA56" s="41">
        <f t="shared" si="199"/>
        <v>3</v>
      </c>
      <c r="CB56" s="40">
        <v>58</v>
      </c>
      <c r="CC56" s="40">
        <v>87</v>
      </c>
      <c r="CD56" s="41">
        <f t="shared" si="200"/>
        <v>145</v>
      </c>
      <c r="CE56" s="40">
        <v>18</v>
      </c>
      <c r="CF56" s="40">
        <v>22</v>
      </c>
      <c r="CG56" s="41">
        <f t="shared" si="201"/>
        <v>40</v>
      </c>
      <c r="CH56" s="40">
        <v>13</v>
      </c>
      <c r="CI56" s="40">
        <v>8</v>
      </c>
      <c r="CJ56" s="41">
        <f t="shared" si="202"/>
        <v>21</v>
      </c>
    </row>
    <row r="57" spans="1:88" s="2" customFormat="1" ht="15" customHeight="1" x14ac:dyDescent="0.25">
      <c r="A57" s="22">
        <v>41</v>
      </c>
      <c r="B57" s="1" t="s">
        <v>58</v>
      </c>
      <c r="C57" s="103" t="s">
        <v>13</v>
      </c>
      <c r="D57" s="103"/>
      <c r="E57" s="103"/>
      <c r="F57" s="18">
        <v>38</v>
      </c>
      <c r="G57" s="40">
        <v>38</v>
      </c>
      <c r="H57" s="41">
        <f t="shared" si="176"/>
        <v>76</v>
      </c>
      <c r="I57" s="40">
        <v>5</v>
      </c>
      <c r="J57" s="40">
        <v>8</v>
      </c>
      <c r="K57" s="41">
        <f t="shared" si="177"/>
        <v>13</v>
      </c>
      <c r="L57" s="40">
        <v>37</v>
      </c>
      <c r="M57" s="40">
        <v>38</v>
      </c>
      <c r="N57" s="40">
        <f t="shared" si="178"/>
        <v>75</v>
      </c>
      <c r="O57" s="40">
        <v>1</v>
      </c>
      <c r="P57" s="40">
        <v>0</v>
      </c>
      <c r="Q57" s="41">
        <v>0</v>
      </c>
      <c r="R57" s="40">
        <v>21</v>
      </c>
      <c r="S57" s="40">
        <v>29</v>
      </c>
      <c r="T57" s="41">
        <f t="shared" si="180"/>
        <v>50</v>
      </c>
      <c r="U57" s="40">
        <v>0</v>
      </c>
      <c r="V57" s="40">
        <v>0</v>
      </c>
      <c r="W57" s="41">
        <f t="shared" si="181"/>
        <v>0</v>
      </c>
      <c r="X57" s="40">
        <v>20</v>
      </c>
      <c r="Y57" s="40">
        <v>28</v>
      </c>
      <c r="Z57" s="41">
        <f t="shared" si="182"/>
        <v>48</v>
      </c>
      <c r="AA57" s="40">
        <v>1</v>
      </c>
      <c r="AB57" s="40">
        <v>1</v>
      </c>
      <c r="AC57" s="41">
        <v>0</v>
      </c>
      <c r="AD57" s="40">
        <v>23</v>
      </c>
      <c r="AE57" s="40">
        <v>32</v>
      </c>
      <c r="AF57" s="41">
        <f t="shared" si="184"/>
        <v>55</v>
      </c>
      <c r="AG57" s="40">
        <v>0</v>
      </c>
      <c r="AH57" s="40">
        <v>0</v>
      </c>
      <c r="AI57" s="41">
        <f t="shared" si="185"/>
        <v>0</v>
      </c>
      <c r="AJ57" s="40">
        <v>22</v>
      </c>
      <c r="AK57" s="40">
        <v>32</v>
      </c>
      <c r="AL57" s="41">
        <f t="shared" si="186"/>
        <v>54</v>
      </c>
      <c r="AM57" s="40">
        <v>0</v>
      </c>
      <c r="AN57" s="40">
        <v>1</v>
      </c>
      <c r="AO57" s="41">
        <f t="shared" si="187"/>
        <v>1</v>
      </c>
      <c r="AP57" s="40">
        <f t="shared" si="168"/>
        <v>82</v>
      </c>
      <c r="AQ57" s="40">
        <f t="shared" si="169"/>
        <v>99</v>
      </c>
      <c r="AR57" s="40">
        <f t="shared" si="170"/>
        <v>5</v>
      </c>
      <c r="AS57" s="41">
        <f t="shared" si="171"/>
        <v>8</v>
      </c>
      <c r="AT57" s="41">
        <f t="shared" si="188"/>
        <v>13</v>
      </c>
      <c r="AU57" s="41">
        <f t="shared" si="172"/>
        <v>79</v>
      </c>
      <c r="AV57" s="41">
        <f t="shared" si="173"/>
        <v>98</v>
      </c>
      <c r="AW57" s="41">
        <f t="shared" si="189"/>
        <v>177</v>
      </c>
      <c r="AX57" s="41">
        <f t="shared" si="174"/>
        <v>2</v>
      </c>
      <c r="AY57" s="41">
        <f t="shared" si="175"/>
        <v>2</v>
      </c>
      <c r="AZ57" s="41">
        <f t="shared" si="190"/>
        <v>4</v>
      </c>
      <c r="BA57" s="41">
        <v>0</v>
      </c>
      <c r="BB57" s="41">
        <v>0</v>
      </c>
      <c r="BC57" s="41">
        <v>0</v>
      </c>
      <c r="BD57" s="41">
        <v>0</v>
      </c>
      <c r="BE57" s="41">
        <v>0</v>
      </c>
      <c r="BF57" s="41">
        <v>0</v>
      </c>
      <c r="BG57" s="41">
        <f t="shared" si="191"/>
        <v>0</v>
      </c>
      <c r="BH57" s="41">
        <f t="shared" si="192"/>
        <v>0</v>
      </c>
      <c r="BI57" s="41">
        <f t="shared" si="193"/>
        <v>0</v>
      </c>
      <c r="BJ57" s="41">
        <v>1</v>
      </c>
      <c r="BK57" s="41">
        <v>0</v>
      </c>
      <c r="BL57" s="41">
        <v>0</v>
      </c>
      <c r="BM57" s="41">
        <v>0</v>
      </c>
      <c r="BN57" s="41">
        <v>1</v>
      </c>
      <c r="BO57" s="41">
        <v>0</v>
      </c>
      <c r="BP57" s="41">
        <f t="shared" si="194"/>
        <v>2</v>
      </c>
      <c r="BQ57" s="41">
        <f t="shared" si="195"/>
        <v>0</v>
      </c>
      <c r="BR57" s="41">
        <f t="shared" si="196"/>
        <v>2</v>
      </c>
      <c r="BS57" s="41">
        <v>0</v>
      </c>
      <c r="BT57" s="41">
        <v>0</v>
      </c>
      <c r="BU57" s="41">
        <v>0</v>
      </c>
      <c r="BV57" s="41">
        <v>2</v>
      </c>
      <c r="BW57" s="41">
        <v>0</v>
      </c>
      <c r="BX57" s="41">
        <v>0</v>
      </c>
      <c r="BY57" s="41">
        <f t="shared" si="197"/>
        <v>0</v>
      </c>
      <c r="BZ57" s="41">
        <f t="shared" si="198"/>
        <v>2</v>
      </c>
      <c r="CA57" s="41">
        <f t="shared" si="199"/>
        <v>2</v>
      </c>
      <c r="CB57" s="40">
        <v>17</v>
      </c>
      <c r="CC57" s="40">
        <v>23</v>
      </c>
      <c r="CD57" s="41">
        <f t="shared" si="200"/>
        <v>40</v>
      </c>
      <c r="CE57" s="40">
        <v>10</v>
      </c>
      <c r="CF57" s="40">
        <v>3</v>
      </c>
      <c r="CG57" s="41">
        <f t="shared" si="201"/>
        <v>13</v>
      </c>
      <c r="CH57" s="40">
        <v>4</v>
      </c>
      <c r="CI57" s="40">
        <v>4</v>
      </c>
      <c r="CJ57" s="41">
        <f t="shared" si="202"/>
        <v>8</v>
      </c>
    </row>
    <row r="58" spans="1:88" s="2" customFormat="1" ht="15" customHeight="1" x14ac:dyDescent="0.25">
      <c r="A58" s="23">
        <v>42</v>
      </c>
      <c r="B58" s="1" t="s">
        <v>57</v>
      </c>
      <c r="C58" s="103" t="s">
        <v>14</v>
      </c>
      <c r="D58" s="103"/>
      <c r="E58" s="103"/>
      <c r="F58" s="18">
        <v>149</v>
      </c>
      <c r="G58" s="40">
        <v>191</v>
      </c>
      <c r="H58" s="41">
        <f t="shared" si="176"/>
        <v>340</v>
      </c>
      <c r="I58" s="40">
        <v>0</v>
      </c>
      <c r="J58" s="40">
        <v>0</v>
      </c>
      <c r="K58" s="41">
        <f t="shared" si="177"/>
        <v>0</v>
      </c>
      <c r="L58" s="40">
        <v>0</v>
      </c>
      <c r="M58" s="40">
        <v>0</v>
      </c>
      <c r="N58" s="40">
        <f t="shared" si="178"/>
        <v>0</v>
      </c>
      <c r="O58" s="40">
        <v>0</v>
      </c>
      <c r="P58" s="40">
        <v>0</v>
      </c>
      <c r="Q58" s="41">
        <f t="shared" si="179"/>
        <v>0</v>
      </c>
      <c r="R58" s="40">
        <v>126</v>
      </c>
      <c r="S58" s="40">
        <v>143</v>
      </c>
      <c r="T58" s="41">
        <f t="shared" si="180"/>
        <v>269</v>
      </c>
      <c r="U58" s="40">
        <v>0</v>
      </c>
      <c r="V58" s="40">
        <v>0</v>
      </c>
      <c r="W58" s="41">
        <f t="shared" si="181"/>
        <v>0</v>
      </c>
      <c r="X58" s="40">
        <v>0</v>
      </c>
      <c r="Y58" s="40">
        <v>0</v>
      </c>
      <c r="Z58" s="41">
        <f t="shared" si="182"/>
        <v>0</v>
      </c>
      <c r="AA58" s="40">
        <v>0</v>
      </c>
      <c r="AB58" s="40">
        <v>0</v>
      </c>
      <c r="AC58" s="41">
        <f t="shared" si="183"/>
        <v>0</v>
      </c>
      <c r="AD58" s="40">
        <v>108</v>
      </c>
      <c r="AE58" s="40">
        <v>138</v>
      </c>
      <c r="AF58" s="41">
        <f t="shared" si="184"/>
        <v>246</v>
      </c>
      <c r="AG58" s="40">
        <v>0</v>
      </c>
      <c r="AH58" s="40">
        <v>0</v>
      </c>
      <c r="AI58" s="41">
        <f t="shared" si="185"/>
        <v>0</v>
      </c>
      <c r="AJ58" s="40">
        <v>0</v>
      </c>
      <c r="AK58" s="40">
        <v>0</v>
      </c>
      <c r="AL58" s="41">
        <f t="shared" si="186"/>
        <v>0</v>
      </c>
      <c r="AM58" s="40">
        <v>0</v>
      </c>
      <c r="AN58" s="40">
        <v>0</v>
      </c>
      <c r="AO58" s="41">
        <f t="shared" si="187"/>
        <v>0</v>
      </c>
      <c r="AP58" s="40">
        <f t="shared" si="168"/>
        <v>383</v>
      </c>
      <c r="AQ58" s="40">
        <f t="shared" si="169"/>
        <v>472</v>
      </c>
      <c r="AR58" s="40">
        <f t="shared" si="170"/>
        <v>0</v>
      </c>
      <c r="AS58" s="41">
        <f t="shared" si="171"/>
        <v>0</v>
      </c>
      <c r="AT58" s="41">
        <f t="shared" si="188"/>
        <v>0</v>
      </c>
      <c r="AU58" s="41">
        <f t="shared" si="172"/>
        <v>0</v>
      </c>
      <c r="AV58" s="41">
        <f t="shared" si="173"/>
        <v>0</v>
      </c>
      <c r="AW58" s="41">
        <f t="shared" si="189"/>
        <v>0</v>
      </c>
      <c r="AX58" s="41">
        <f t="shared" si="174"/>
        <v>0</v>
      </c>
      <c r="AY58" s="41">
        <f t="shared" si="175"/>
        <v>0</v>
      </c>
      <c r="AZ58" s="41">
        <f t="shared" si="190"/>
        <v>0</v>
      </c>
      <c r="BA58" s="41">
        <v>14</v>
      </c>
      <c r="BB58" s="41">
        <v>11</v>
      </c>
      <c r="BC58" s="41">
        <v>8</v>
      </c>
      <c r="BD58" s="41">
        <v>3</v>
      </c>
      <c r="BE58" s="41">
        <v>2</v>
      </c>
      <c r="BF58" s="41">
        <v>0</v>
      </c>
      <c r="BG58" s="41">
        <f t="shared" si="191"/>
        <v>24</v>
      </c>
      <c r="BH58" s="41">
        <f t="shared" si="192"/>
        <v>14</v>
      </c>
      <c r="BI58" s="41">
        <f t="shared" si="193"/>
        <v>38</v>
      </c>
      <c r="BJ58" s="41">
        <v>4</v>
      </c>
      <c r="BK58" s="41">
        <v>1</v>
      </c>
      <c r="BL58" s="41">
        <v>2</v>
      </c>
      <c r="BM58" s="41">
        <v>3</v>
      </c>
      <c r="BN58" s="41">
        <v>2</v>
      </c>
      <c r="BO58" s="41">
        <v>1</v>
      </c>
      <c r="BP58" s="41">
        <f t="shared" si="194"/>
        <v>8</v>
      </c>
      <c r="BQ58" s="41">
        <f t="shared" si="195"/>
        <v>5</v>
      </c>
      <c r="BR58" s="41">
        <f t="shared" si="196"/>
        <v>13</v>
      </c>
      <c r="BS58" s="41">
        <v>0</v>
      </c>
      <c r="BT58" s="41">
        <v>0</v>
      </c>
      <c r="BU58" s="41">
        <v>0</v>
      </c>
      <c r="BV58" s="41">
        <v>1</v>
      </c>
      <c r="BW58" s="41">
        <v>1</v>
      </c>
      <c r="BX58" s="41">
        <v>0</v>
      </c>
      <c r="BY58" s="41">
        <f t="shared" si="197"/>
        <v>1</v>
      </c>
      <c r="BZ58" s="41">
        <f t="shared" si="198"/>
        <v>1</v>
      </c>
      <c r="CA58" s="41">
        <f t="shared" si="199"/>
        <v>2</v>
      </c>
      <c r="CB58" s="40">
        <v>120</v>
      </c>
      <c r="CC58" s="40">
        <v>128</v>
      </c>
      <c r="CD58" s="41">
        <f t="shared" si="200"/>
        <v>248</v>
      </c>
      <c r="CE58" s="40">
        <v>14</v>
      </c>
      <c r="CF58" s="40">
        <v>13</v>
      </c>
      <c r="CG58" s="41">
        <f t="shared" si="201"/>
        <v>27</v>
      </c>
      <c r="CH58" s="40">
        <v>13</v>
      </c>
      <c r="CI58" s="40">
        <v>10</v>
      </c>
      <c r="CJ58" s="41">
        <f t="shared" si="202"/>
        <v>23</v>
      </c>
    </row>
    <row r="59" spans="1:88" s="2" customFormat="1" ht="15" customHeight="1" x14ac:dyDescent="0.25">
      <c r="A59" s="30">
        <v>43</v>
      </c>
      <c r="B59" s="1" t="s">
        <v>58</v>
      </c>
      <c r="C59" s="103" t="s">
        <v>15</v>
      </c>
      <c r="D59" s="103"/>
      <c r="E59" s="103"/>
      <c r="F59" s="18">
        <v>47</v>
      </c>
      <c r="G59" s="40">
        <v>59</v>
      </c>
      <c r="H59" s="41">
        <f t="shared" si="176"/>
        <v>106</v>
      </c>
      <c r="I59" s="40">
        <v>0</v>
      </c>
      <c r="J59" s="40">
        <v>0</v>
      </c>
      <c r="K59" s="41">
        <f t="shared" si="177"/>
        <v>0</v>
      </c>
      <c r="L59" s="40">
        <v>18</v>
      </c>
      <c r="M59" s="40">
        <v>32</v>
      </c>
      <c r="N59" s="40">
        <f t="shared" si="178"/>
        <v>50</v>
      </c>
      <c r="O59" s="40">
        <v>2</v>
      </c>
      <c r="P59" s="40">
        <v>5</v>
      </c>
      <c r="Q59" s="41">
        <f t="shared" si="179"/>
        <v>7</v>
      </c>
      <c r="R59" s="40">
        <v>41</v>
      </c>
      <c r="S59" s="40">
        <v>41</v>
      </c>
      <c r="T59" s="41">
        <f t="shared" si="180"/>
        <v>82</v>
      </c>
      <c r="U59" s="40">
        <v>0</v>
      </c>
      <c r="V59" s="40">
        <v>0</v>
      </c>
      <c r="W59" s="41">
        <f t="shared" si="181"/>
        <v>0</v>
      </c>
      <c r="X59" s="40">
        <v>13</v>
      </c>
      <c r="Y59" s="40">
        <v>21</v>
      </c>
      <c r="Z59" s="41">
        <f t="shared" si="182"/>
        <v>34</v>
      </c>
      <c r="AA59" s="40">
        <v>0</v>
      </c>
      <c r="AB59" s="40">
        <v>0</v>
      </c>
      <c r="AC59" s="41">
        <f t="shared" si="183"/>
        <v>0</v>
      </c>
      <c r="AD59" s="40">
        <v>33</v>
      </c>
      <c r="AE59" s="40">
        <v>46</v>
      </c>
      <c r="AF59" s="41">
        <f t="shared" si="184"/>
        <v>79</v>
      </c>
      <c r="AG59" s="40">
        <v>0</v>
      </c>
      <c r="AH59" s="40">
        <v>1</v>
      </c>
      <c r="AI59" s="41">
        <f t="shared" si="185"/>
        <v>1</v>
      </c>
      <c r="AJ59" s="40">
        <v>3</v>
      </c>
      <c r="AK59" s="40">
        <v>16</v>
      </c>
      <c r="AL59" s="41">
        <f t="shared" si="186"/>
        <v>19</v>
      </c>
      <c r="AM59" s="40">
        <v>0</v>
      </c>
      <c r="AN59" s="40">
        <v>0</v>
      </c>
      <c r="AO59" s="41">
        <f t="shared" si="187"/>
        <v>0</v>
      </c>
      <c r="AP59" s="40">
        <f t="shared" si="168"/>
        <v>121</v>
      </c>
      <c r="AQ59" s="40">
        <f t="shared" si="169"/>
        <v>146</v>
      </c>
      <c r="AR59" s="40">
        <f t="shared" si="170"/>
        <v>0</v>
      </c>
      <c r="AS59" s="41">
        <f t="shared" si="171"/>
        <v>1</v>
      </c>
      <c r="AT59" s="41">
        <f t="shared" si="188"/>
        <v>1</v>
      </c>
      <c r="AU59" s="41">
        <f t="shared" si="172"/>
        <v>34</v>
      </c>
      <c r="AV59" s="41">
        <f t="shared" si="173"/>
        <v>69</v>
      </c>
      <c r="AW59" s="41">
        <f t="shared" si="189"/>
        <v>103</v>
      </c>
      <c r="AX59" s="41">
        <f t="shared" si="174"/>
        <v>2</v>
      </c>
      <c r="AY59" s="41">
        <f t="shared" si="175"/>
        <v>5</v>
      </c>
      <c r="AZ59" s="41">
        <f t="shared" si="190"/>
        <v>7</v>
      </c>
      <c r="BA59" s="41">
        <v>0</v>
      </c>
      <c r="BB59" s="41">
        <v>0</v>
      </c>
      <c r="BC59" s="41">
        <v>1</v>
      </c>
      <c r="BD59" s="41">
        <v>1</v>
      </c>
      <c r="BE59" s="41">
        <v>2</v>
      </c>
      <c r="BF59" s="41">
        <v>1</v>
      </c>
      <c r="BG59" s="41">
        <f t="shared" si="191"/>
        <v>3</v>
      </c>
      <c r="BH59" s="41">
        <f t="shared" si="192"/>
        <v>2</v>
      </c>
      <c r="BI59" s="41">
        <f t="shared" si="193"/>
        <v>5</v>
      </c>
      <c r="BJ59" s="41">
        <v>0</v>
      </c>
      <c r="BK59" s="41">
        <v>0</v>
      </c>
      <c r="BL59" s="41">
        <v>0</v>
      </c>
      <c r="BM59" s="41">
        <v>1</v>
      </c>
      <c r="BN59" s="41">
        <v>1</v>
      </c>
      <c r="BO59" s="41">
        <v>1</v>
      </c>
      <c r="BP59" s="41">
        <f t="shared" si="194"/>
        <v>1</v>
      </c>
      <c r="BQ59" s="41">
        <f t="shared" si="195"/>
        <v>2</v>
      </c>
      <c r="BR59" s="41">
        <f t="shared" si="196"/>
        <v>3</v>
      </c>
      <c r="BS59" s="41">
        <v>0</v>
      </c>
      <c r="BT59" s="41">
        <v>0</v>
      </c>
      <c r="BU59" s="41">
        <v>0</v>
      </c>
      <c r="BV59" s="41">
        <v>1</v>
      </c>
      <c r="BW59" s="41">
        <v>0</v>
      </c>
      <c r="BX59" s="41">
        <v>0</v>
      </c>
      <c r="BY59" s="41">
        <f t="shared" si="197"/>
        <v>0</v>
      </c>
      <c r="BZ59" s="41">
        <f t="shared" si="198"/>
        <v>1</v>
      </c>
      <c r="CA59" s="41">
        <f t="shared" si="199"/>
        <v>1</v>
      </c>
      <c r="CB59" s="40">
        <v>23</v>
      </c>
      <c r="CC59" s="40">
        <v>40</v>
      </c>
      <c r="CD59" s="41">
        <f t="shared" si="200"/>
        <v>63</v>
      </c>
      <c r="CE59" s="40">
        <v>6</v>
      </c>
      <c r="CF59" s="40">
        <v>9</v>
      </c>
      <c r="CG59" s="41">
        <f t="shared" si="201"/>
        <v>15</v>
      </c>
      <c r="CH59" s="40">
        <v>7</v>
      </c>
      <c r="CI59" s="40">
        <v>3</v>
      </c>
      <c r="CJ59" s="41">
        <f t="shared" si="202"/>
        <v>10</v>
      </c>
    </row>
    <row r="60" spans="1:88" s="2" customFormat="1" ht="15" customHeight="1" x14ac:dyDescent="0.25">
      <c r="A60" s="23">
        <v>44</v>
      </c>
      <c r="B60" s="1" t="s">
        <v>57</v>
      </c>
      <c r="C60" s="103" t="s">
        <v>16</v>
      </c>
      <c r="D60" s="103"/>
      <c r="E60" s="103"/>
      <c r="F60" s="18">
        <v>120</v>
      </c>
      <c r="G60" s="40">
        <v>154</v>
      </c>
      <c r="H60" s="41">
        <f t="shared" si="176"/>
        <v>274</v>
      </c>
      <c r="I60" s="40">
        <v>1</v>
      </c>
      <c r="J60" s="40">
        <v>0</v>
      </c>
      <c r="K60" s="41">
        <f t="shared" si="177"/>
        <v>1</v>
      </c>
      <c r="L60" s="40">
        <v>3</v>
      </c>
      <c r="M60" s="40">
        <v>3</v>
      </c>
      <c r="N60" s="40">
        <f t="shared" si="178"/>
        <v>6</v>
      </c>
      <c r="O60" s="40">
        <v>3</v>
      </c>
      <c r="P60" s="40">
        <v>3</v>
      </c>
      <c r="Q60" s="41">
        <f t="shared" si="179"/>
        <v>6</v>
      </c>
      <c r="R60" s="40">
        <v>93</v>
      </c>
      <c r="S60" s="40">
        <v>111</v>
      </c>
      <c r="T60" s="41">
        <f t="shared" si="180"/>
        <v>204</v>
      </c>
      <c r="U60" s="40">
        <v>0</v>
      </c>
      <c r="V60" s="40">
        <v>0</v>
      </c>
      <c r="W60" s="41">
        <f t="shared" si="181"/>
        <v>0</v>
      </c>
      <c r="X60" s="40">
        <v>3</v>
      </c>
      <c r="Y60" s="40">
        <v>4</v>
      </c>
      <c r="Z60" s="41">
        <f t="shared" si="182"/>
        <v>7</v>
      </c>
      <c r="AA60" s="40">
        <v>4</v>
      </c>
      <c r="AB60" s="40">
        <v>3</v>
      </c>
      <c r="AC60" s="41">
        <f t="shared" si="183"/>
        <v>7</v>
      </c>
      <c r="AD60" s="40">
        <v>95</v>
      </c>
      <c r="AE60" s="40">
        <v>113</v>
      </c>
      <c r="AF60" s="41">
        <f t="shared" si="184"/>
        <v>208</v>
      </c>
      <c r="AG60" s="40">
        <v>0</v>
      </c>
      <c r="AH60" s="40">
        <v>0</v>
      </c>
      <c r="AI60" s="41">
        <f t="shared" si="185"/>
        <v>0</v>
      </c>
      <c r="AJ60" s="40">
        <v>0</v>
      </c>
      <c r="AK60" s="40">
        <v>0</v>
      </c>
      <c r="AL60" s="41">
        <f t="shared" si="186"/>
        <v>0</v>
      </c>
      <c r="AM60" s="40">
        <v>2</v>
      </c>
      <c r="AN60" s="40">
        <v>3</v>
      </c>
      <c r="AO60" s="41">
        <f t="shared" si="187"/>
        <v>5</v>
      </c>
      <c r="AP60" s="40">
        <f t="shared" si="168"/>
        <v>308</v>
      </c>
      <c r="AQ60" s="40">
        <f t="shared" si="169"/>
        <v>378</v>
      </c>
      <c r="AR60" s="40">
        <f t="shared" si="170"/>
        <v>1</v>
      </c>
      <c r="AS60" s="41">
        <f t="shared" si="171"/>
        <v>0</v>
      </c>
      <c r="AT60" s="41">
        <f t="shared" si="188"/>
        <v>1</v>
      </c>
      <c r="AU60" s="41">
        <f t="shared" si="172"/>
        <v>6</v>
      </c>
      <c r="AV60" s="41">
        <f t="shared" si="173"/>
        <v>7</v>
      </c>
      <c r="AW60" s="41">
        <f t="shared" si="189"/>
        <v>13</v>
      </c>
      <c r="AX60" s="41">
        <f t="shared" si="174"/>
        <v>9</v>
      </c>
      <c r="AY60" s="41">
        <f t="shared" si="175"/>
        <v>9</v>
      </c>
      <c r="AZ60" s="41">
        <f t="shared" si="190"/>
        <v>18</v>
      </c>
      <c r="BA60" s="41">
        <v>0</v>
      </c>
      <c r="BB60" s="41">
        <v>0</v>
      </c>
      <c r="BC60" s="41">
        <v>5</v>
      </c>
      <c r="BD60" s="41">
        <v>1</v>
      </c>
      <c r="BE60" s="41">
        <v>7</v>
      </c>
      <c r="BF60" s="41">
        <v>0</v>
      </c>
      <c r="BG60" s="41">
        <f t="shared" si="191"/>
        <v>12</v>
      </c>
      <c r="BH60" s="41">
        <f t="shared" si="192"/>
        <v>1</v>
      </c>
      <c r="BI60" s="41">
        <f t="shared" si="193"/>
        <v>13</v>
      </c>
      <c r="BJ60" s="41">
        <v>9</v>
      </c>
      <c r="BK60" s="41">
        <v>1</v>
      </c>
      <c r="BL60" s="41">
        <v>0</v>
      </c>
      <c r="BM60" s="41">
        <v>0</v>
      </c>
      <c r="BN60" s="41">
        <v>0</v>
      </c>
      <c r="BO60" s="41">
        <v>0</v>
      </c>
      <c r="BP60" s="41">
        <f t="shared" si="194"/>
        <v>9</v>
      </c>
      <c r="BQ60" s="41">
        <f t="shared" si="195"/>
        <v>1</v>
      </c>
      <c r="BR60" s="41">
        <f t="shared" si="196"/>
        <v>10</v>
      </c>
      <c r="BS60" s="41">
        <v>0</v>
      </c>
      <c r="BT60" s="41">
        <v>0</v>
      </c>
      <c r="BU60" s="41">
        <v>1</v>
      </c>
      <c r="BV60" s="41">
        <v>1</v>
      </c>
      <c r="BW60" s="41">
        <v>2</v>
      </c>
      <c r="BX60" s="41">
        <v>0</v>
      </c>
      <c r="BY60" s="41">
        <f t="shared" si="197"/>
        <v>3</v>
      </c>
      <c r="BZ60" s="41">
        <f t="shared" si="198"/>
        <v>1</v>
      </c>
      <c r="CA60" s="41">
        <f t="shared" si="199"/>
        <v>4</v>
      </c>
      <c r="CB60" s="40">
        <v>82</v>
      </c>
      <c r="CC60" s="40">
        <v>134</v>
      </c>
      <c r="CD60" s="41">
        <f t="shared" si="200"/>
        <v>216</v>
      </c>
      <c r="CE60" s="40">
        <v>17</v>
      </c>
      <c r="CF60" s="40">
        <v>27</v>
      </c>
      <c r="CG60" s="41">
        <f t="shared" si="201"/>
        <v>44</v>
      </c>
      <c r="CH60" s="40">
        <v>13</v>
      </c>
      <c r="CI60" s="40">
        <v>11</v>
      </c>
      <c r="CJ60" s="41">
        <f t="shared" si="202"/>
        <v>24</v>
      </c>
    </row>
    <row r="61" spans="1:88" s="2" customFormat="1" ht="15" customHeight="1" x14ac:dyDescent="0.25">
      <c r="A61" s="21">
        <v>45</v>
      </c>
      <c r="B61" s="1" t="s">
        <v>58</v>
      </c>
      <c r="C61" s="103" t="s">
        <v>17</v>
      </c>
      <c r="D61" s="103"/>
      <c r="E61" s="103"/>
      <c r="F61" s="18">
        <v>39</v>
      </c>
      <c r="G61" s="40">
        <v>56</v>
      </c>
      <c r="H61" s="41">
        <f t="shared" si="176"/>
        <v>95</v>
      </c>
      <c r="I61" s="40">
        <v>0</v>
      </c>
      <c r="J61" s="40">
        <v>1</v>
      </c>
      <c r="K61" s="41">
        <f t="shared" si="177"/>
        <v>1</v>
      </c>
      <c r="L61" s="40">
        <v>6</v>
      </c>
      <c r="M61" s="40">
        <v>4</v>
      </c>
      <c r="N61" s="40">
        <f t="shared" si="178"/>
        <v>10</v>
      </c>
      <c r="O61" s="40">
        <v>1</v>
      </c>
      <c r="P61" s="40">
        <v>1</v>
      </c>
      <c r="Q61" s="41">
        <f t="shared" si="179"/>
        <v>2</v>
      </c>
      <c r="R61" s="40">
        <v>34</v>
      </c>
      <c r="S61" s="40">
        <v>35</v>
      </c>
      <c r="T61" s="41">
        <f t="shared" si="180"/>
        <v>69</v>
      </c>
      <c r="U61" s="40">
        <v>1</v>
      </c>
      <c r="V61" s="40">
        <v>0</v>
      </c>
      <c r="W61" s="41">
        <f t="shared" si="181"/>
        <v>1</v>
      </c>
      <c r="X61" s="40">
        <v>2</v>
      </c>
      <c r="Y61" s="40">
        <v>1</v>
      </c>
      <c r="Z61" s="41">
        <f t="shared" si="182"/>
        <v>3</v>
      </c>
      <c r="AA61" s="40">
        <v>0</v>
      </c>
      <c r="AB61" s="40">
        <v>0</v>
      </c>
      <c r="AC61" s="41">
        <f t="shared" si="183"/>
        <v>0</v>
      </c>
      <c r="AD61" s="40">
        <v>33</v>
      </c>
      <c r="AE61" s="40">
        <v>46</v>
      </c>
      <c r="AF61" s="41">
        <f t="shared" si="184"/>
        <v>79</v>
      </c>
      <c r="AG61" s="40">
        <v>0</v>
      </c>
      <c r="AH61" s="40">
        <v>0</v>
      </c>
      <c r="AI61" s="41">
        <f t="shared" si="185"/>
        <v>0</v>
      </c>
      <c r="AJ61" s="40">
        <v>1</v>
      </c>
      <c r="AK61" s="40">
        <v>0</v>
      </c>
      <c r="AL61" s="41">
        <f t="shared" si="186"/>
        <v>1</v>
      </c>
      <c r="AM61" s="40">
        <v>1</v>
      </c>
      <c r="AN61" s="40">
        <v>1</v>
      </c>
      <c r="AO61" s="41">
        <f t="shared" si="187"/>
        <v>2</v>
      </c>
      <c r="AP61" s="40">
        <f t="shared" si="168"/>
        <v>106</v>
      </c>
      <c r="AQ61" s="40">
        <f t="shared" si="169"/>
        <v>137</v>
      </c>
      <c r="AR61" s="40">
        <f t="shared" si="170"/>
        <v>1</v>
      </c>
      <c r="AS61" s="41">
        <f t="shared" si="171"/>
        <v>1</v>
      </c>
      <c r="AT61" s="41">
        <f t="shared" si="188"/>
        <v>2</v>
      </c>
      <c r="AU61" s="41">
        <f t="shared" si="172"/>
        <v>9</v>
      </c>
      <c r="AV61" s="41">
        <f t="shared" si="173"/>
        <v>5</v>
      </c>
      <c r="AW61" s="41">
        <f t="shared" si="189"/>
        <v>14</v>
      </c>
      <c r="AX61" s="41">
        <f t="shared" si="174"/>
        <v>2</v>
      </c>
      <c r="AY61" s="41">
        <f t="shared" si="175"/>
        <v>2</v>
      </c>
      <c r="AZ61" s="41">
        <f t="shared" si="190"/>
        <v>4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41">
        <v>0</v>
      </c>
      <c r="BG61" s="41">
        <f t="shared" si="191"/>
        <v>0</v>
      </c>
      <c r="BH61" s="41">
        <f t="shared" si="192"/>
        <v>0</v>
      </c>
      <c r="BI61" s="41">
        <f t="shared" si="193"/>
        <v>0</v>
      </c>
      <c r="BJ61" s="41">
        <v>1</v>
      </c>
      <c r="BK61" s="41">
        <v>0</v>
      </c>
      <c r="BL61" s="41">
        <v>0</v>
      </c>
      <c r="BM61" s="41">
        <v>0</v>
      </c>
      <c r="BN61" s="41">
        <v>0</v>
      </c>
      <c r="BO61" s="41">
        <v>0</v>
      </c>
      <c r="BP61" s="41">
        <f t="shared" si="194"/>
        <v>1</v>
      </c>
      <c r="BQ61" s="41">
        <f t="shared" si="195"/>
        <v>0</v>
      </c>
      <c r="BR61" s="41">
        <f t="shared" si="196"/>
        <v>1</v>
      </c>
      <c r="BS61" s="41">
        <v>0</v>
      </c>
      <c r="BT61" s="41">
        <v>0</v>
      </c>
      <c r="BU61" s="41">
        <v>2</v>
      </c>
      <c r="BV61" s="41">
        <v>1</v>
      </c>
      <c r="BW61" s="41">
        <v>0</v>
      </c>
      <c r="BX61" s="41">
        <v>0</v>
      </c>
      <c r="BY61" s="41">
        <f t="shared" si="197"/>
        <v>2</v>
      </c>
      <c r="BZ61" s="41">
        <f t="shared" si="198"/>
        <v>1</v>
      </c>
      <c r="CA61" s="41">
        <f t="shared" si="199"/>
        <v>3</v>
      </c>
      <c r="CB61" s="40">
        <v>36</v>
      </c>
      <c r="CC61" s="40">
        <v>41</v>
      </c>
      <c r="CD61" s="41">
        <f t="shared" si="200"/>
        <v>77</v>
      </c>
      <c r="CE61" s="40">
        <v>4</v>
      </c>
      <c r="CF61" s="40">
        <v>2</v>
      </c>
      <c r="CG61" s="41">
        <f t="shared" si="201"/>
        <v>6</v>
      </c>
      <c r="CH61" s="40">
        <v>8</v>
      </c>
      <c r="CI61" s="40">
        <v>3</v>
      </c>
      <c r="CJ61" s="41">
        <f t="shared" si="202"/>
        <v>11</v>
      </c>
    </row>
    <row r="62" spans="1:88" s="2" customFormat="1" ht="15" customHeight="1" x14ac:dyDescent="0.25">
      <c r="A62" s="23">
        <v>46</v>
      </c>
      <c r="B62" s="1" t="s">
        <v>57</v>
      </c>
      <c r="C62" s="103" t="s">
        <v>18</v>
      </c>
      <c r="D62" s="103"/>
      <c r="E62" s="103"/>
      <c r="F62" s="18">
        <v>137</v>
      </c>
      <c r="G62" s="40">
        <v>153</v>
      </c>
      <c r="H62" s="41">
        <f t="shared" si="176"/>
        <v>290</v>
      </c>
      <c r="I62" s="40">
        <v>0</v>
      </c>
      <c r="J62" s="40">
        <v>0</v>
      </c>
      <c r="K62" s="41">
        <f t="shared" si="177"/>
        <v>0</v>
      </c>
      <c r="L62" s="40">
        <v>6</v>
      </c>
      <c r="M62" s="40">
        <v>11</v>
      </c>
      <c r="N62" s="40">
        <f t="shared" si="178"/>
        <v>17</v>
      </c>
      <c r="O62" s="40">
        <v>9</v>
      </c>
      <c r="P62" s="40">
        <v>10</v>
      </c>
      <c r="Q62" s="41">
        <f t="shared" si="179"/>
        <v>19</v>
      </c>
      <c r="R62" s="40">
        <v>102</v>
      </c>
      <c r="S62" s="40">
        <v>151</v>
      </c>
      <c r="T62" s="41">
        <f t="shared" si="180"/>
        <v>253</v>
      </c>
      <c r="U62" s="40">
        <v>0</v>
      </c>
      <c r="V62" s="40">
        <v>0</v>
      </c>
      <c r="W62" s="41">
        <f t="shared" si="181"/>
        <v>0</v>
      </c>
      <c r="X62" s="40">
        <v>0</v>
      </c>
      <c r="Y62" s="40">
        <v>0</v>
      </c>
      <c r="Z62" s="41">
        <f t="shared" si="182"/>
        <v>0</v>
      </c>
      <c r="AA62" s="40">
        <v>0</v>
      </c>
      <c r="AB62" s="40">
        <v>0</v>
      </c>
      <c r="AC62" s="41">
        <f t="shared" si="183"/>
        <v>0</v>
      </c>
      <c r="AD62" s="40">
        <v>79</v>
      </c>
      <c r="AE62" s="40">
        <v>117</v>
      </c>
      <c r="AF62" s="41">
        <f t="shared" si="184"/>
        <v>196</v>
      </c>
      <c r="AG62" s="40">
        <v>0</v>
      </c>
      <c r="AH62" s="40">
        <v>0</v>
      </c>
      <c r="AI62" s="41">
        <f t="shared" si="185"/>
        <v>0</v>
      </c>
      <c r="AJ62" s="40">
        <v>0</v>
      </c>
      <c r="AK62" s="40">
        <v>0</v>
      </c>
      <c r="AL62" s="41">
        <f t="shared" si="186"/>
        <v>0</v>
      </c>
      <c r="AM62" s="40">
        <v>0</v>
      </c>
      <c r="AN62" s="40">
        <v>0</v>
      </c>
      <c r="AO62" s="41">
        <f t="shared" si="187"/>
        <v>0</v>
      </c>
      <c r="AP62" s="40">
        <f t="shared" si="168"/>
        <v>318</v>
      </c>
      <c r="AQ62" s="40">
        <f t="shared" si="169"/>
        <v>421</v>
      </c>
      <c r="AR62" s="40">
        <f t="shared" si="170"/>
        <v>0</v>
      </c>
      <c r="AS62" s="41">
        <f t="shared" si="171"/>
        <v>0</v>
      </c>
      <c r="AT62" s="41">
        <f>SUM(AR62:AS62)</f>
        <v>0</v>
      </c>
      <c r="AU62" s="41">
        <f t="shared" si="172"/>
        <v>6</v>
      </c>
      <c r="AV62" s="41">
        <f t="shared" si="173"/>
        <v>11</v>
      </c>
      <c r="AW62" s="41">
        <f t="shared" si="189"/>
        <v>17</v>
      </c>
      <c r="AX62" s="41">
        <f t="shared" si="174"/>
        <v>9</v>
      </c>
      <c r="AY62" s="41">
        <f t="shared" si="175"/>
        <v>10</v>
      </c>
      <c r="AZ62" s="41">
        <f t="shared" si="190"/>
        <v>19</v>
      </c>
      <c r="BA62" s="41">
        <v>3</v>
      </c>
      <c r="BB62" s="41">
        <v>5</v>
      </c>
      <c r="BC62" s="41">
        <v>22</v>
      </c>
      <c r="BD62" s="41">
        <v>14</v>
      </c>
      <c r="BE62" s="41">
        <v>0</v>
      </c>
      <c r="BF62" s="41">
        <v>0</v>
      </c>
      <c r="BG62" s="41">
        <f t="shared" si="191"/>
        <v>25</v>
      </c>
      <c r="BH62" s="41">
        <f t="shared" si="192"/>
        <v>19</v>
      </c>
      <c r="BI62" s="41">
        <f t="shared" si="193"/>
        <v>44</v>
      </c>
      <c r="BJ62" s="41">
        <v>0</v>
      </c>
      <c r="BK62" s="41">
        <v>3</v>
      </c>
      <c r="BL62" s="41">
        <v>6</v>
      </c>
      <c r="BM62" s="41">
        <v>0</v>
      </c>
      <c r="BN62" s="41">
        <v>0</v>
      </c>
      <c r="BO62" s="41">
        <v>0</v>
      </c>
      <c r="BP62" s="41">
        <f t="shared" si="194"/>
        <v>6</v>
      </c>
      <c r="BQ62" s="41">
        <f t="shared" si="195"/>
        <v>3</v>
      </c>
      <c r="BR62" s="41">
        <f t="shared" si="196"/>
        <v>9</v>
      </c>
      <c r="BS62" s="41">
        <v>0</v>
      </c>
      <c r="BT62" s="41">
        <v>0</v>
      </c>
      <c r="BU62" s="41">
        <v>4</v>
      </c>
      <c r="BV62" s="41">
        <v>7</v>
      </c>
      <c r="BW62" s="41">
        <v>0</v>
      </c>
      <c r="BX62" s="41">
        <v>0</v>
      </c>
      <c r="BY62" s="41">
        <f t="shared" si="197"/>
        <v>4</v>
      </c>
      <c r="BZ62" s="41">
        <f t="shared" si="198"/>
        <v>7</v>
      </c>
      <c r="CA62" s="41">
        <f t="shared" si="199"/>
        <v>11</v>
      </c>
      <c r="CB62" s="40">
        <v>66</v>
      </c>
      <c r="CC62" s="40">
        <v>110</v>
      </c>
      <c r="CD62" s="41">
        <f t="shared" si="200"/>
        <v>176</v>
      </c>
      <c r="CE62" s="40">
        <v>24</v>
      </c>
      <c r="CF62" s="40">
        <v>19</v>
      </c>
      <c r="CG62" s="41">
        <f t="shared" si="201"/>
        <v>43</v>
      </c>
      <c r="CH62" s="40">
        <v>8</v>
      </c>
      <c r="CI62" s="40">
        <v>14</v>
      </c>
      <c r="CJ62" s="41">
        <f t="shared" si="202"/>
        <v>22</v>
      </c>
    </row>
    <row r="63" spans="1:88" s="2" customFormat="1" ht="15" customHeight="1" x14ac:dyDescent="0.25">
      <c r="A63" s="1">
        <v>47</v>
      </c>
      <c r="B63" s="1" t="s">
        <v>58</v>
      </c>
      <c r="C63" s="103" t="s">
        <v>19</v>
      </c>
      <c r="D63" s="103"/>
      <c r="E63" s="103"/>
      <c r="F63" s="18">
        <v>100</v>
      </c>
      <c r="G63" s="40">
        <v>78</v>
      </c>
      <c r="H63" s="41">
        <f t="shared" si="176"/>
        <v>178</v>
      </c>
      <c r="I63" s="40">
        <v>2</v>
      </c>
      <c r="J63" s="40">
        <v>2</v>
      </c>
      <c r="K63" s="41">
        <f t="shared" si="177"/>
        <v>4</v>
      </c>
      <c r="L63" s="40">
        <v>0</v>
      </c>
      <c r="M63" s="40">
        <v>0</v>
      </c>
      <c r="N63" s="40">
        <f t="shared" si="178"/>
        <v>0</v>
      </c>
      <c r="O63" s="40">
        <v>0</v>
      </c>
      <c r="P63" s="40">
        <v>2</v>
      </c>
      <c r="Q63" s="41">
        <f t="shared" si="179"/>
        <v>2</v>
      </c>
      <c r="R63" s="40">
        <v>63</v>
      </c>
      <c r="S63" s="40">
        <v>83</v>
      </c>
      <c r="T63" s="41">
        <f t="shared" si="180"/>
        <v>146</v>
      </c>
      <c r="U63" s="40">
        <v>2</v>
      </c>
      <c r="V63" s="40">
        <v>5</v>
      </c>
      <c r="W63" s="41">
        <f t="shared" si="181"/>
        <v>7</v>
      </c>
      <c r="X63" s="40">
        <v>0</v>
      </c>
      <c r="Y63" s="40">
        <v>0</v>
      </c>
      <c r="Z63" s="41">
        <f t="shared" si="182"/>
        <v>0</v>
      </c>
      <c r="AA63" s="40">
        <v>1</v>
      </c>
      <c r="AB63" s="40">
        <v>1</v>
      </c>
      <c r="AC63" s="41">
        <f t="shared" si="183"/>
        <v>2</v>
      </c>
      <c r="AD63" s="40">
        <v>67</v>
      </c>
      <c r="AE63" s="40">
        <v>76</v>
      </c>
      <c r="AF63" s="41">
        <f t="shared" si="184"/>
        <v>143</v>
      </c>
      <c r="AG63" s="40">
        <v>1</v>
      </c>
      <c r="AH63" s="40">
        <v>1</v>
      </c>
      <c r="AI63" s="41">
        <f t="shared" si="185"/>
        <v>2</v>
      </c>
      <c r="AJ63" s="40">
        <v>0</v>
      </c>
      <c r="AK63" s="40">
        <v>0</v>
      </c>
      <c r="AL63" s="41">
        <f t="shared" si="186"/>
        <v>0</v>
      </c>
      <c r="AM63" s="40">
        <v>1</v>
      </c>
      <c r="AN63" s="40">
        <v>1</v>
      </c>
      <c r="AO63" s="41">
        <f t="shared" si="187"/>
        <v>2</v>
      </c>
      <c r="AP63" s="40">
        <f t="shared" si="168"/>
        <v>230</v>
      </c>
      <c r="AQ63" s="40">
        <f t="shared" si="169"/>
        <v>237</v>
      </c>
      <c r="AR63" s="40">
        <f t="shared" si="170"/>
        <v>5</v>
      </c>
      <c r="AS63" s="41">
        <f t="shared" si="171"/>
        <v>8</v>
      </c>
      <c r="AT63" s="41">
        <f t="shared" si="188"/>
        <v>13</v>
      </c>
      <c r="AU63" s="41">
        <f t="shared" si="172"/>
        <v>0</v>
      </c>
      <c r="AV63" s="41">
        <f t="shared" si="173"/>
        <v>0</v>
      </c>
      <c r="AW63" s="41">
        <f t="shared" si="189"/>
        <v>0</v>
      </c>
      <c r="AX63" s="41">
        <f t="shared" si="174"/>
        <v>2</v>
      </c>
      <c r="AY63" s="41">
        <f t="shared" si="175"/>
        <v>4</v>
      </c>
      <c r="AZ63" s="41">
        <f t="shared" si="190"/>
        <v>6</v>
      </c>
      <c r="BA63" s="41">
        <v>0</v>
      </c>
      <c r="BB63" s="41">
        <v>0</v>
      </c>
      <c r="BC63" s="41">
        <v>25</v>
      </c>
      <c r="BD63" s="41">
        <v>20</v>
      </c>
      <c r="BE63" s="41">
        <v>16</v>
      </c>
      <c r="BF63" s="41">
        <v>9</v>
      </c>
      <c r="BG63" s="41">
        <f t="shared" si="191"/>
        <v>41</v>
      </c>
      <c r="BH63" s="41">
        <f t="shared" si="192"/>
        <v>29</v>
      </c>
      <c r="BI63" s="41">
        <f t="shared" si="193"/>
        <v>70</v>
      </c>
      <c r="BJ63" s="41">
        <v>0</v>
      </c>
      <c r="BK63" s="41">
        <v>0</v>
      </c>
      <c r="BL63" s="41">
        <v>1</v>
      </c>
      <c r="BM63" s="41">
        <v>2</v>
      </c>
      <c r="BN63" s="41">
        <v>0</v>
      </c>
      <c r="BO63" s="41">
        <v>0</v>
      </c>
      <c r="BP63" s="41">
        <f t="shared" si="194"/>
        <v>1</v>
      </c>
      <c r="BQ63" s="41">
        <f t="shared" si="195"/>
        <v>2</v>
      </c>
      <c r="BR63" s="41">
        <f t="shared" si="196"/>
        <v>3</v>
      </c>
      <c r="BS63" s="41">
        <v>0</v>
      </c>
      <c r="BT63" s="41">
        <v>0</v>
      </c>
      <c r="BU63" s="41">
        <v>0</v>
      </c>
      <c r="BV63" s="41">
        <v>0</v>
      </c>
      <c r="BW63" s="41">
        <v>0</v>
      </c>
      <c r="BX63" s="41">
        <v>0</v>
      </c>
      <c r="BY63" s="41">
        <f t="shared" si="197"/>
        <v>0</v>
      </c>
      <c r="BZ63" s="41">
        <f t="shared" si="198"/>
        <v>0</v>
      </c>
      <c r="CA63" s="41">
        <f t="shared" si="199"/>
        <v>0</v>
      </c>
      <c r="CB63" s="40">
        <v>45</v>
      </c>
      <c r="CC63" s="40">
        <v>66</v>
      </c>
      <c r="CD63" s="41">
        <f t="shared" si="200"/>
        <v>111</v>
      </c>
      <c r="CE63" s="40">
        <v>18</v>
      </c>
      <c r="CF63" s="40">
        <v>19</v>
      </c>
      <c r="CG63" s="41">
        <f t="shared" si="201"/>
        <v>37</v>
      </c>
      <c r="CH63" s="40">
        <v>6</v>
      </c>
      <c r="CI63" s="40">
        <v>7</v>
      </c>
      <c r="CJ63" s="41">
        <f t="shared" si="202"/>
        <v>13</v>
      </c>
    </row>
    <row r="64" spans="1:88" s="2" customFormat="1" ht="15" customHeight="1" x14ac:dyDescent="0.25">
      <c r="A64" s="29">
        <v>48</v>
      </c>
      <c r="B64" s="1" t="s">
        <v>58</v>
      </c>
      <c r="C64" s="103" t="s">
        <v>20</v>
      </c>
      <c r="D64" s="103"/>
      <c r="E64" s="103"/>
      <c r="F64" s="18">
        <v>49</v>
      </c>
      <c r="G64" s="40">
        <v>66</v>
      </c>
      <c r="H64" s="41">
        <f t="shared" si="176"/>
        <v>115</v>
      </c>
      <c r="I64" s="40">
        <v>5</v>
      </c>
      <c r="J64" s="40">
        <v>7</v>
      </c>
      <c r="K64" s="41">
        <f t="shared" si="177"/>
        <v>12</v>
      </c>
      <c r="L64" s="40">
        <v>17</v>
      </c>
      <c r="M64" s="40">
        <v>21</v>
      </c>
      <c r="N64" s="40">
        <f t="shared" si="178"/>
        <v>38</v>
      </c>
      <c r="O64" s="40">
        <v>2</v>
      </c>
      <c r="P64" s="40">
        <v>2</v>
      </c>
      <c r="Q64" s="41">
        <f t="shared" si="179"/>
        <v>4</v>
      </c>
      <c r="R64" s="40">
        <v>47</v>
      </c>
      <c r="S64" s="40">
        <v>42</v>
      </c>
      <c r="T64" s="41">
        <f t="shared" si="180"/>
        <v>89</v>
      </c>
      <c r="U64" s="40">
        <v>2</v>
      </c>
      <c r="V64" s="40">
        <v>6</v>
      </c>
      <c r="W64" s="41">
        <f t="shared" si="181"/>
        <v>8</v>
      </c>
      <c r="X64" s="40">
        <v>12</v>
      </c>
      <c r="Y64" s="40">
        <v>12</v>
      </c>
      <c r="Z64" s="41">
        <f t="shared" si="182"/>
        <v>24</v>
      </c>
      <c r="AA64" s="40">
        <v>0</v>
      </c>
      <c r="AB64" s="40">
        <v>3</v>
      </c>
      <c r="AC64" s="41">
        <f t="shared" si="183"/>
        <v>3</v>
      </c>
      <c r="AD64" s="40">
        <v>36</v>
      </c>
      <c r="AE64" s="40">
        <v>57</v>
      </c>
      <c r="AF64" s="41">
        <f t="shared" si="184"/>
        <v>93</v>
      </c>
      <c r="AG64" s="40">
        <v>3</v>
      </c>
      <c r="AH64" s="40">
        <v>4</v>
      </c>
      <c r="AI64" s="41">
        <f t="shared" si="185"/>
        <v>7</v>
      </c>
      <c r="AJ64" s="40">
        <v>7</v>
      </c>
      <c r="AK64" s="40">
        <v>9</v>
      </c>
      <c r="AL64" s="41">
        <f t="shared" si="186"/>
        <v>16</v>
      </c>
      <c r="AM64" s="40">
        <v>3</v>
      </c>
      <c r="AN64" s="40">
        <v>0</v>
      </c>
      <c r="AO64" s="41">
        <f t="shared" si="187"/>
        <v>3</v>
      </c>
      <c r="AP64" s="40">
        <f t="shared" si="168"/>
        <v>132</v>
      </c>
      <c r="AQ64" s="40">
        <f t="shared" si="169"/>
        <v>165</v>
      </c>
      <c r="AR64" s="40">
        <f t="shared" si="170"/>
        <v>10</v>
      </c>
      <c r="AS64" s="41">
        <f t="shared" si="171"/>
        <v>17</v>
      </c>
      <c r="AT64" s="41">
        <f t="shared" si="188"/>
        <v>27</v>
      </c>
      <c r="AU64" s="41">
        <f t="shared" si="172"/>
        <v>36</v>
      </c>
      <c r="AV64" s="41">
        <f t="shared" si="173"/>
        <v>42</v>
      </c>
      <c r="AW64" s="41">
        <f t="shared" si="189"/>
        <v>78</v>
      </c>
      <c r="AX64" s="41">
        <f t="shared" si="174"/>
        <v>5</v>
      </c>
      <c r="AY64" s="41">
        <f t="shared" si="175"/>
        <v>5</v>
      </c>
      <c r="AZ64" s="41">
        <f t="shared" si="190"/>
        <v>10</v>
      </c>
      <c r="BA64" s="41">
        <v>0</v>
      </c>
      <c r="BB64" s="41">
        <v>0</v>
      </c>
      <c r="BC64" s="41">
        <v>3</v>
      </c>
      <c r="BD64" s="41">
        <v>1</v>
      </c>
      <c r="BE64" s="41">
        <v>0</v>
      </c>
      <c r="BF64" s="41">
        <v>0</v>
      </c>
      <c r="BG64" s="41">
        <f t="shared" si="191"/>
        <v>3</v>
      </c>
      <c r="BH64" s="41">
        <f t="shared" si="192"/>
        <v>1</v>
      </c>
      <c r="BI64" s="41">
        <f t="shared" si="193"/>
        <v>4</v>
      </c>
      <c r="BJ64" s="41">
        <v>0</v>
      </c>
      <c r="BK64" s="41">
        <v>0</v>
      </c>
      <c r="BL64" s="41">
        <v>0</v>
      </c>
      <c r="BM64" s="41">
        <v>0</v>
      </c>
      <c r="BN64" s="41">
        <v>0</v>
      </c>
      <c r="BO64" s="41">
        <v>0</v>
      </c>
      <c r="BP64" s="41">
        <f t="shared" si="194"/>
        <v>0</v>
      </c>
      <c r="BQ64" s="41">
        <f t="shared" si="195"/>
        <v>0</v>
      </c>
      <c r="BR64" s="41">
        <f t="shared" si="196"/>
        <v>0</v>
      </c>
      <c r="BS64" s="41">
        <v>0</v>
      </c>
      <c r="BT64" s="41">
        <v>0</v>
      </c>
      <c r="BU64" s="41">
        <v>0</v>
      </c>
      <c r="BV64" s="41">
        <v>2</v>
      </c>
      <c r="BW64" s="41">
        <v>0</v>
      </c>
      <c r="BX64" s="41">
        <v>0</v>
      </c>
      <c r="BY64" s="41">
        <f t="shared" si="197"/>
        <v>0</v>
      </c>
      <c r="BZ64" s="41">
        <f t="shared" si="198"/>
        <v>2</v>
      </c>
      <c r="CA64" s="41">
        <f t="shared" si="199"/>
        <v>2</v>
      </c>
      <c r="CB64" s="40">
        <v>42</v>
      </c>
      <c r="CC64" s="40">
        <v>41</v>
      </c>
      <c r="CD64" s="41">
        <f t="shared" si="200"/>
        <v>83</v>
      </c>
      <c r="CE64" s="40">
        <v>3</v>
      </c>
      <c r="CF64" s="40">
        <v>4</v>
      </c>
      <c r="CG64" s="41">
        <f t="shared" si="201"/>
        <v>7</v>
      </c>
      <c r="CH64" s="40">
        <v>6</v>
      </c>
      <c r="CI64" s="40">
        <v>5</v>
      </c>
      <c r="CJ64" s="41">
        <f t="shared" si="202"/>
        <v>11</v>
      </c>
    </row>
    <row r="65" spans="1:88" s="2" customFormat="1" ht="15" customHeight="1" x14ac:dyDescent="0.25">
      <c r="A65" s="27">
        <v>49</v>
      </c>
      <c r="B65" s="1" t="s">
        <v>58</v>
      </c>
      <c r="C65" s="103" t="s">
        <v>21</v>
      </c>
      <c r="D65" s="103"/>
      <c r="E65" s="103"/>
      <c r="F65" s="18">
        <v>60</v>
      </c>
      <c r="G65" s="42">
        <v>70</v>
      </c>
      <c r="H65" s="41">
        <f t="shared" si="176"/>
        <v>130</v>
      </c>
      <c r="I65" s="42">
        <v>12</v>
      </c>
      <c r="J65" s="42">
        <v>20</v>
      </c>
      <c r="K65" s="41">
        <f t="shared" si="177"/>
        <v>32</v>
      </c>
      <c r="L65" s="42">
        <v>1</v>
      </c>
      <c r="M65" s="42">
        <v>1</v>
      </c>
      <c r="N65" s="40">
        <f t="shared" si="178"/>
        <v>2</v>
      </c>
      <c r="O65" s="42">
        <v>1</v>
      </c>
      <c r="P65" s="42">
        <v>2</v>
      </c>
      <c r="Q65" s="41">
        <f t="shared" si="179"/>
        <v>3</v>
      </c>
      <c r="R65" s="42">
        <v>57</v>
      </c>
      <c r="S65" s="42">
        <v>41</v>
      </c>
      <c r="T65" s="41">
        <f t="shared" si="180"/>
        <v>98</v>
      </c>
      <c r="U65" s="42">
        <v>2</v>
      </c>
      <c r="V65" s="42">
        <v>11</v>
      </c>
      <c r="W65" s="41">
        <f t="shared" si="181"/>
        <v>13</v>
      </c>
      <c r="X65" s="42">
        <v>0</v>
      </c>
      <c r="Y65" s="42">
        <v>1</v>
      </c>
      <c r="Z65" s="41">
        <f t="shared" si="182"/>
        <v>1</v>
      </c>
      <c r="AA65" s="42">
        <v>2</v>
      </c>
      <c r="AB65" s="42">
        <v>0</v>
      </c>
      <c r="AC65" s="41">
        <f t="shared" si="183"/>
        <v>2</v>
      </c>
      <c r="AD65" s="42">
        <v>45</v>
      </c>
      <c r="AE65" s="42">
        <v>45</v>
      </c>
      <c r="AF65" s="41">
        <f t="shared" si="184"/>
        <v>90</v>
      </c>
      <c r="AG65" s="42">
        <v>0</v>
      </c>
      <c r="AH65" s="42">
        <v>0</v>
      </c>
      <c r="AI65" s="41">
        <f t="shared" si="185"/>
        <v>0</v>
      </c>
      <c r="AJ65" s="42">
        <v>1</v>
      </c>
      <c r="AK65" s="42">
        <v>0</v>
      </c>
      <c r="AL65" s="41">
        <f t="shared" si="186"/>
        <v>1</v>
      </c>
      <c r="AM65" s="42">
        <v>1</v>
      </c>
      <c r="AN65" s="42">
        <v>0</v>
      </c>
      <c r="AO65" s="41">
        <f t="shared" si="187"/>
        <v>1</v>
      </c>
      <c r="AP65" s="40">
        <f t="shared" si="168"/>
        <v>162</v>
      </c>
      <c r="AQ65" s="40">
        <f t="shared" si="169"/>
        <v>156</v>
      </c>
      <c r="AR65" s="40">
        <f t="shared" si="170"/>
        <v>14</v>
      </c>
      <c r="AS65" s="41">
        <f t="shared" si="171"/>
        <v>31</v>
      </c>
      <c r="AT65" s="41">
        <f t="shared" si="188"/>
        <v>45</v>
      </c>
      <c r="AU65" s="41">
        <f t="shared" si="172"/>
        <v>2</v>
      </c>
      <c r="AV65" s="41">
        <f t="shared" si="173"/>
        <v>2</v>
      </c>
      <c r="AW65" s="41">
        <f t="shared" si="189"/>
        <v>4</v>
      </c>
      <c r="AX65" s="41">
        <f t="shared" si="174"/>
        <v>4</v>
      </c>
      <c r="AY65" s="41">
        <f t="shared" si="175"/>
        <v>2</v>
      </c>
      <c r="AZ65" s="41">
        <f t="shared" si="190"/>
        <v>6</v>
      </c>
      <c r="BA65" s="41">
        <v>0</v>
      </c>
      <c r="BB65" s="41">
        <v>0</v>
      </c>
      <c r="BC65" s="41">
        <v>2</v>
      </c>
      <c r="BD65" s="41">
        <v>2</v>
      </c>
      <c r="BE65" s="41">
        <v>0</v>
      </c>
      <c r="BF65" s="41">
        <v>2</v>
      </c>
      <c r="BG65" s="41">
        <f t="shared" si="191"/>
        <v>2</v>
      </c>
      <c r="BH65" s="41">
        <f t="shared" si="192"/>
        <v>4</v>
      </c>
      <c r="BI65" s="41">
        <f t="shared" si="193"/>
        <v>6</v>
      </c>
      <c r="BJ65" s="41">
        <v>7</v>
      </c>
      <c r="BK65" s="41">
        <v>1</v>
      </c>
      <c r="BL65" s="41">
        <v>0</v>
      </c>
      <c r="BM65" s="41">
        <v>0</v>
      </c>
      <c r="BN65" s="41">
        <v>0</v>
      </c>
      <c r="BO65" s="41">
        <v>0</v>
      </c>
      <c r="BP65" s="41">
        <f t="shared" si="194"/>
        <v>7</v>
      </c>
      <c r="BQ65" s="41">
        <f t="shared" si="195"/>
        <v>1</v>
      </c>
      <c r="BR65" s="41">
        <f t="shared" si="196"/>
        <v>8</v>
      </c>
      <c r="BS65" s="41">
        <v>0</v>
      </c>
      <c r="BT65" s="41">
        <v>0</v>
      </c>
      <c r="BU65" s="41">
        <v>0</v>
      </c>
      <c r="BV65" s="41">
        <v>1</v>
      </c>
      <c r="BW65" s="41">
        <v>1</v>
      </c>
      <c r="BX65" s="41">
        <v>0</v>
      </c>
      <c r="BY65" s="41">
        <f t="shared" si="197"/>
        <v>1</v>
      </c>
      <c r="BZ65" s="41">
        <f t="shared" si="198"/>
        <v>1</v>
      </c>
      <c r="CA65" s="41">
        <f t="shared" si="199"/>
        <v>2</v>
      </c>
      <c r="CB65" s="42">
        <v>42</v>
      </c>
      <c r="CC65" s="42">
        <v>35</v>
      </c>
      <c r="CD65" s="41">
        <f t="shared" si="200"/>
        <v>77</v>
      </c>
      <c r="CE65" s="42">
        <v>3</v>
      </c>
      <c r="CF65" s="42">
        <v>3</v>
      </c>
      <c r="CG65" s="41">
        <f t="shared" si="201"/>
        <v>6</v>
      </c>
      <c r="CH65" s="42">
        <v>8</v>
      </c>
      <c r="CI65" s="42">
        <v>4</v>
      </c>
      <c r="CJ65" s="41">
        <f t="shared" si="202"/>
        <v>12</v>
      </c>
    </row>
    <row r="66" spans="1:88" s="2" customFormat="1" ht="15" customHeight="1" x14ac:dyDescent="0.25">
      <c r="A66" s="27">
        <v>50</v>
      </c>
      <c r="B66" s="1" t="s">
        <v>58</v>
      </c>
      <c r="C66" s="103" t="s">
        <v>74</v>
      </c>
      <c r="D66" s="103"/>
      <c r="E66" s="103"/>
      <c r="F66" s="18">
        <v>20</v>
      </c>
      <c r="G66" s="42">
        <v>28</v>
      </c>
      <c r="H66" s="41">
        <f t="shared" si="176"/>
        <v>48</v>
      </c>
      <c r="I66" s="42">
        <v>3</v>
      </c>
      <c r="J66" s="42">
        <v>3</v>
      </c>
      <c r="K66" s="41">
        <f t="shared" si="177"/>
        <v>6</v>
      </c>
      <c r="L66" s="42">
        <v>2</v>
      </c>
      <c r="M66" s="42">
        <v>4</v>
      </c>
      <c r="N66" s="40">
        <f t="shared" si="178"/>
        <v>6</v>
      </c>
      <c r="O66" s="42">
        <v>2</v>
      </c>
      <c r="P66" s="42">
        <v>2</v>
      </c>
      <c r="Q66" s="41">
        <f t="shared" si="179"/>
        <v>4</v>
      </c>
      <c r="R66" s="42">
        <v>21</v>
      </c>
      <c r="S66" s="42">
        <v>32</v>
      </c>
      <c r="T66" s="41">
        <f t="shared" si="180"/>
        <v>53</v>
      </c>
      <c r="U66" s="42">
        <v>3</v>
      </c>
      <c r="V66" s="42">
        <v>5</v>
      </c>
      <c r="W66" s="41">
        <f t="shared" si="181"/>
        <v>8</v>
      </c>
      <c r="X66" s="42">
        <v>0</v>
      </c>
      <c r="Y66" s="42">
        <v>2</v>
      </c>
      <c r="Z66" s="41">
        <f t="shared" si="182"/>
        <v>2</v>
      </c>
      <c r="AA66" s="42">
        <v>1</v>
      </c>
      <c r="AB66" s="42">
        <v>2</v>
      </c>
      <c r="AC66" s="41">
        <f t="shared" si="183"/>
        <v>3</v>
      </c>
      <c r="AD66" s="42">
        <v>22</v>
      </c>
      <c r="AE66" s="42">
        <v>28</v>
      </c>
      <c r="AF66" s="41">
        <f t="shared" si="184"/>
        <v>50</v>
      </c>
      <c r="AG66" s="42">
        <v>2</v>
      </c>
      <c r="AH66" s="42">
        <v>4</v>
      </c>
      <c r="AI66" s="41">
        <f t="shared" si="185"/>
        <v>6</v>
      </c>
      <c r="AJ66" s="42">
        <v>0</v>
      </c>
      <c r="AK66" s="42">
        <v>0</v>
      </c>
      <c r="AL66" s="41">
        <f t="shared" si="186"/>
        <v>0</v>
      </c>
      <c r="AM66" s="42">
        <v>0</v>
      </c>
      <c r="AN66" s="42">
        <v>0</v>
      </c>
      <c r="AO66" s="41">
        <f t="shared" si="187"/>
        <v>0</v>
      </c>
      <c r="AP66" s="40">
        <f t="shared" si="168"/>
        <v>63</v>
      </c>
      <c r="AQ66" s="40">
        <f t="shared" si="169"/>
        <v>88</v>
      </c>
      <c r="AR66" s="40">
        <f t="shared" si="170"/>
        <v>8</v>
      </c>
      <c r="AS66" s="41">
        <f t="shared" si="171"/>
        <v>12</v>
      </c>
      <c r="AT66" s="41">
        <f t="shared" si="188"/>
        <v>20</v>
      </c>
      <c r="AU66" s="41">
        <f t="shared" si="172"/>
        <v>2</v>
      </c>
      <c r="AV66" s="41">
        <f t="shared" si="173"/>
        <v>6</v>
      </c>
      <c r="AW66" s="41">
        <f t="shared" si="189"/>
        <v>8</v>
      </c>
      <c r="AX66" s="41">
        <f t="shared" si="174"/>
        <v>3</v>
      </c>
      <c r="AY66" s="41">
        <f t="shared" si="175"/>
        <v>4</v>
      </c>
      <c r="AZ66" s="41">
        <f t="shared" si="190"/>
        <v>7</v>
      </c>
      <c r="BA66" s="41">
        <v>0</v>
      </c>
      <c r="BB66" s="41">
        <v>0</v>
      </c>
      <c r="BC66" s="41">
        <v>2</v>
      </c>
      <c r="BD66" s="41">
        <v>0</v>
      </c>
      <c r="BE66" s="41">
        <v>1</v>
      </c>
      <c r="BF66" s="41">
        <v>0</v>
      </c>
      <c r="BG66" s="41">
        <f t="shared" si="191"/>
        <v>3</v>
      </c>
      <c r="BH66" s="41">
        <f t="shared" si="192"/>
        <v>0</v>
      </c>
      <c r="BI66" s="41">
        <f t="shared" si="193"/>
        <v>3</v>
      </c>
      <c r="BJ66" s="41">
        <v>1</v>
      </c>
      <c r="BK66" s="41">
        <v>0</v>
      </c>
      <c r="BL66" s="41">
        <v>0</v>
      </c>
      <c r="BM66" s="41">
        <v>0</v>
      </c>
      <c r="BN66" s="41">
        <v>0</v>
      </c>
      <c r="BO66" s="41">
        <v>0</v>
      </c>
      <c r="BP66" s="41">
        <f t="shared" si="194"/>
        <v>1</v>
      </c>
      <c r="BQ66" s="41">
        <f t="shared" si="195"/>
        <v>0</v>
      </c>
      <c r="BR66" s="41">
        <f t="shared" si="196"/>
        <v>1</v>
      </c>
      <c r="BS66" s="41">
        <v>0</v>
      </c>
      <c r="BT66" s="41">
        <v>0</v>
      </c>
      <c r="BU66" s="41">
        <v>1</v>
      </c>
      <c r="BV66" s="41">
        <v>0</v>
      </c>
      <c r="BW66" s="41">
        <v>0</v>
      </c>
      <c r="BX66" s="41">
        <v>0</v>
      </c>
      <c r="BY66" s="41">
        <f t="shared" si="197"/>
        <v>1</v>
      </c>
      <c r="BZ66" s="41">
        <f t="shared" si="198"/>
        <v>0</v>
      </c>
      <c r="CA66" s="41">
        <f t="shared" si="199"/>
        <v>1</v>
      </c>
      <c r="CB66" s="42">
        <v>13</v>
      </c>
      <c r="CC66" s="42">
        <v>16</v>
      </c>
      <c r="CD66" s="41">
        <f t="shared" si="200"/>
        <v>29</v>
      </c>
      <c r="CE66" s="42">
        <v>4</v>
      </c>
      <c r="CF66" s="42">
        <v>7</v>
      </c>
      <c r="CG66" s="41">
        <f t="shared" si="201"/>
        <v>11</v>
      </c>
      <c r="CH66" s="42">
        <v>5</v>
      </c>
      <c r="CI66" s="42">
        <v>2</v>
      </c>
      <c r="CJ66" s="41">
        <f t="shared" si="202"/>
        <v>7</v>
      </c>
    </row>
    <row r="67" spans="1:88" s="2" customFormat="1" ht="15" customHeight="1" x14ac:dyDescent="0.25">
      <c r="A67" s="1">
        <v>51</v>
      </c>
      <c r="B67" s="1" t="s">
        <v>58</v>
      </c>
      <c r="C67" s="103" t="s">
        <v>22</v>
      </c>
      <c r="D67" s="103"/>
      <c r="E67" s="103"/>
      <c r="F67" s="18">
        <v>37</v>
      </c>
      <c r="G67" s="42">
        <v>38</v>
      </c>
      <c r="H67" s="41">
        <f t="shared" si="176"/>
        <v>75</v>
      </c>
      <c r="I67" s="42">
        <v>3</v>
      </c>
      <c r="J67" s="42">
        <v>3</v>
      </c>
      <c r="K67" s="41">
        <f t="shared" si="177"/>
        <v>6</v>
      </c>
      <c r="L67" s="42">
        <v>3</v>
      </c>
      <c r="M67" s="42">
        <v>3</v>
      </c>
      <c r="N67" s="40">
        <f t="shared" si="178"/>
        <v>6</v>
      </c>
      <c r="O67" s="42">
        <v>2</v>
      </c>
      <c r="P67" s="42">
        <v>1</v>
      </c>
      <c r="Q67" s="41">
        <f t="shared" si="179"/>
        <v>3</v>
      </c>
      <c r="R67" s="42">
        <v>42</v>
      </c>
      <c r="S67" s="42">
        <v>36</v>
      </c>
      <c r="T67" s="41">
        <f t="shared" si="180"/>
        <v>78</v>
      </c>
      <c r="U67" s="42">
        <v>5</v>
      </c>
      <c r="V67" s="42">
        <v>4</v>
      </c>
      <c r="W67" s="41">
        <f t="shared" si="181"/>
        <v>9</v>
      </c>
      <c r="X67" s="42">
        <v>4</v>
      </c>
      <c r="Y67" s="42">
        <v>3</v>
      </c>
      <c r="Z67" s="41">
        <f t="shared" si="182"/>
        <v>7</v>
      </c>
      <c r="AA67" s="42">
        <v>2</v>
      </c>
      <c r="AB67" s="42">
        <v>0</v>
      </c>
      <c r="AC67" s="41">
        <f t="shared" si="183"/>
        <v>2</v>
      </c>
      <c r="AD67" s="42">
        <v>42</v>
      </c>
      <c r="AE67" s="42">
        <v>31</v>
      </c>
      <c r="AF67" s="41">
        <f t="shared" si="184"/>
        <v>73</v>
      </c>
      <c r="AG67" s="42">
        <v>2</v>
      </c>
      <c r="AH67" s="42">
        <v>0</v>
      </c>
      <c r="AI67" s="41">
        <f t="shared" si="185"/>
        <v>2</v>
      </c>
      <c r="AJ67" s="42">
        <v>1</v>
      </c>
      <c r="AK67" s="42">
        <v>2</v>
      </c>
      <c r="AL67" s="41">
        <f t="shared" si="186"/>
        <v>3</v>
      </c>
      <c r="AM67" s="42">
        <v>0</v>
      </c>
      <c r="AN67" s="42">
        <v>0</v>
      </c>
      <c r="AO67" s="41">
        <f t="shared" si="187"/>
        <v>0</v>
      </c>
      <c r="AP67" s="40">
        <f t="shared" si="168"/>
        <v>121</v>
      </c>
      <c r="AQ67" s="40">
        <f t="shared" si="169"/>
        <v>105</v>
      </c>
      <c r="AR67" s="40">
        <f t="shared" si="170"/>
        <v>10</v>
      </c>
      <c r="AS67" s="41">
        <f t="shared" si="171"/>
        <v>7</v>
      </c>
      <c r="AT67" s="41">
        <f t="shared" si="188"/>
        <v>17</v>
      </c>
      <c r="AU67" s="41">
        <f t="shared" si="172"/>
        <v>8</v>
      </c>
      <c r="AV67" s="41">
        <f t="shared" si="173"/>
        <v>8</v>
      </c>
      <c r="AW67" s="41">
        <f t="shared" si="189"/>
        <v>16</v>
      </c>
      <c r="AX67" s="41">
        <f t="shared" si="174"/>
        <v>4</v>
      </c>
      <c r="AY67" s="41">
        <f t="shared" si="175"/>
        <v>1</v>
      </c>
      <c r="AZ67" s="41">
        <f t="shared" si="190"/>
        <v>5</v>
      </c>
      <c r="BA67" s="41">
        <v>0</v>
      </c>
      <c r="BB67" s="41">
        <v>0</v>
      </c>
      <c r="BC67" s="41">
        <v>5</v>
      </c>
      <c r="BD67" s="41">
        <v>1</v>
      </c>
      <c r="BE67" s="41">
        <v>3</v>
      </c>
      <c r="BF67" s="41">
        <v>3</v>
      </c>
      <c r="BG67" s="41">
        <f t="shared" si="191"/>
        <v>8</v>
      </c>
      <c r="BH67" s="41">
        <f t="shared" si="192"/>
        <v>4</v>
      </c>
      <c r="BI67" s="41">
        <f t="shared" si="193"/>
        <v>12</v>
      </c>
      <c r="BJ67" s="41">
        <v>0</v>
      </c>
      <c r="BK67" s="41">
        <v>0</v>
      </c>
      <c r="BL67" s="41">
        <v>1</v>
      </c>
      <c r="BM67" s="41">
        <v>0</v>
      </c>
      <c r="BN67" s="41">
        <v>0</v>
      </c>
      <c r="BO67" s="41">
        <v>0</v>
      </c>
      <c r="BP67" s="41">
        <f t="shared" si="194"/>
        <v>1</v>
      </c>
      <c r="BQ67" s="41">
        <f t="shared" si="195"/>
        <v>0</v>
      </c>
      <c r="BR67" s="41">
        <f t="shared" si="196"/>
        <v>1</v>
      </c>
      <c r="BS67" s="41">
        <v>0</v>
      </c>
      <c r="BT67" s="41">
        <v>0</v>
      </c>
      <c r="BU67" s="41">
        <v>1</v>
      </c>
      <c r="BV67" s="41">
        <v>0</v>
      </c>
      <c r="BW67" s="41">
        <v>2</v>
      </c>
      <c r="BX67" s="41">
        <v>0</v>
      </c>
      <c r="BY67" s="41">
        <f t="shared" si="197"/>
        <v>3</v>
      </c>
      <c r="BZ67" s="41">
        <f t="shared" si="198"/>
        <v>0</v>
      </c>
      <c r="CA67" s="41">
        <f t="shared" si="199"/>
        <v>3</v>
      </c>
      <c r="CB67" s="42">
        <v>32</v>
      </c>
      <c r="CC67" s="42">
        <v>46</v>
      </c>
      <c r="CD67" s="41">
        <f t="shared" si="200"/>
        <v>78</v>
      </c>
      <c r="CE67" s="42">
        <v>4</v>
      </c>
      <c r="CF67" s="42">
        <v>2</v>
      </c>
      <c r="CG67" s="41">
        <f t="shared" si="201"/>
        <v>6</v>
      </c>
      <c r="CH67" s="42">
        <v>5</v>
      </c>
      <c r="CI67" s="42">
        <v>5</v>
      </c>
      <c r="CJ67" s="41">
        <f t="shared" si="202"/>
        <v>10</v>
      </c>
    </row>
    <row r="68" spans="1:88" s="2" customFormat="1" ht="15" customHeight="1" x14ac:dyDescent="0.25">
      <c r="A68" s="29">
        <v>52</v>
      </c>
      <c r="B68" s="1" t="s">
        <v>58</v>
      </c>
      <c r="C68" s="103" t="s">
        <v>23</v>
      </c>
      <c r="D68" s="103"/>
      <c r="E68" s="103"/>
      <c r="F68" s="18">
        <v>37</v>
      </c>
      <c r="G68" s="42">
        <v>29</v>
      </c>
      <c r="H68" s="41">
        <f t="shared" si="176"/>
        <v>66</v>
      </c>
      <c r="I68" s="42">
        <v>1</v>
      </c>
      <c r="J68" s="42">
        <v>3</v>
      </c>
      <c r="K68" s="41">
        <f t="shared" si="177"/>
        <v>4</v>
      </c>
      <c r="L68" s="42">
        <v>10</v>
      </c>
      <c r="M68" s="42">
        <v>13</v>
      </c>
      <c r="N68" s="40">
        <f t="shared" si="178"/>
        <v>23</v>
      </c>
      <c r="O68" s="42">
        <v>0</v>
      </c>
      <c r="P68" s="42">
        <v>0</v>
      </c>
      <c r="Q68" s="41">
        <f t="shared" si="179"/>
        <v>0</v>
      </c>
      <c r="R68" s="42">
        <v>17</v>
      </c>
      <c r="S68" s="42">
        <v>33</v>
      </c>
      <c r="T68" s="41">
        <f t="shared" si="180"/>
        <v>50</v>
      </c>
      <c r="U68" s="42">
        <v>1</v>
      </c>
      <c r="V68" s="42">
        <v>3</v>
      </c>
      <c r="W68" s="41">
        <f t="shared" si="181"/>
        <v>4</v>
      </c>
      <c r="X68" s="42">
        <v>5</v>
      </c>
      <c r="Y68" s="42">
        <v>13</v>
      </c>
      <c r="Z68" s="41">
        <f t="shared" si="182"/>
        <v>18</v>
      </c>
      <c r="AA68" s="42">
        <v>0</v>
      </c>
      <c r="AB68" s="42">
        <v>0</v>
      </c>
      <c r="AC68" s="41">
        <f t="shared" si="183"/>
        <v>0</v>
      </c>
      <c r="AD68" s="42">
        <v>18</v>
      </c>
      <c r="AE68" s="42">
        <v>26</v>
      </c>
      <c r="AF68" s="41">
        <f t="shared" si="184"/>
        <v>44</v>
      </c>
      <c r="AG68" s="42">
        <v>3</v>
      </c>
      <c r="AH68" s="42">
        <v>13</v>
      </c>
      <c r="AI68" s="41">
        <f t="shared" si="185"/>
        <v>16</v>
      </c>
      <c r="AJ68" s="42">
        <v>4</v>
      </c>
      <c r="AK68" s="42">
        <v>3</v>
      </c>
      <c r="AL68" s="41">
        <f t="shared" si="186"/>
        <v>7</v>
      </c>
      <c r="AM68" s="42">
        <v>1</v>
      </c>
      <c r="AN68" s="42">
        <v>1</v>
      </c>
      <c r="AO68" s="41">
        <f t="shared" si="187"/>
        <v>2</v>
      </c>
      <c r="AP68" s="40">
        <f t="shared" si="168"/>
        <v>72</v>
      </c>
      <c r="AQ68" s="40">
        <f t="shared" si="169"/>
        <v>88</v>
      </c>
      <c r="AR68" s="40">
        <f t="shared" si="170"/>
        <v>5</v>
      </c>
      <c r="AS68" s="41">
        <f t="shared" si="171"/>
        <v>19</v>
      </c>
      <c r="AT68" s="41">
        <f t="shared" si="188"/>
        <v>24</v>
      </c>
      <c r="AU68" s="41">
        <f t="shared" si="172"/>
        <v>19</v>
      </c>
      <c r="AV68" s="41">
        <f t="shared" si="173"/>
        <v>29</v>
      </c>
      <c r="AW68" s="41">
        <f t="shared" si="189"/>
        <v>48</v>
      </c>
      <c r="AX68" s="41">
        <f t="shared" si="174"/>
        <v>1</v>
      </c>
      <c r="AY68" s="41">
        <f t="shared" si="175"/>
        <v>1</v>
      </c>
      <c r="AZ68" s="41">
        <f t="shared" si="190"/>
        <v>2</v>
      </c>
      <c r="BA68" s="41">
        <v>0</v>
      </c>
      <c r="BB68" s="41">
        <v>0</v>
      </c>
      <c r="BC68" s="41">
        <v>0</v>
      </c>
      <c r="BD68" s="41">
        <v>1</v>
      </c>
      <c r="BE68" s="41">
        <v>3</v>
      </c>
      <c r="BF68" s="41">
        <v>0</v>
      </c>
      <c r="BG68" s="41">
        <f t="shared" si="191"/>
        <v>3</v>
      </c>
      <c r="BH68" s="41">
        <f t="shared" si="192"/>
        <v>1</v>
      </c>
      <c r="BI68" s="41">
        <f t="shared" si="193"/>
        <v>4</v>
      </c>
      <c r="BJ68" s="41">
        <v>1</v>
      </c>
      <c r="BK68" s="41">
        <v>1</v>
      </c>
      <c r="BL68" s="41">
        <v>0</v>
      </c>
      <c r="BM68" s="41">
        <v>0</v>
      </c>
      <c r="BN68" s="41">
        <v>0</v>
      </c>
      <c r="BO68" s="41">
        <v>1</v>
      </c>
      <c r="BP68" s="41">
        <f t="shared" si="194"/>
        <v>1</v>
      </c>
      <c r="BQ68" s="41">
        <f t="shared" si="195"/>
        <v>2</v>
      </c>
      <c r="BR68" s="41">
        <f t="shared" si="196"/>
        <v>3</v>
      </c>
      <c r="BS68" s="41">
        <v>0</v>
      </c>
      <c r="BT68" s="41">
        <v>0</v>
      </c>
      <c r="BU68" s="41">
        <v>0</v>
      </c>
      <c r="BV68" s="41">
        <v>0</v>
      </c>
      <c r="BW68" s="41">
        <v>0</v>
      </c>
      <c r="BX68" s="41">
        <v>0</v>
      </c>
      <c r="BY68" s="41">
        <f t="shared" si="197"/>
        <v>0</v>
      </c>
      <c r="BZ68" s="41">
        <f t="shared" si="198"/>
        <v>0</v>
      </c>
      <c r="CA68" s="41">
        <f t="shared" si="199"/>
        <v>0</v>
      </c>
      <c r="CB68" s="42">
        <v>24</v>
      </c>
      <c r="CC68" s="42">
        <v>26</v>
      </c>
      <c r="CD68" s="41">
        <f t="shared" si="200"/>
        <v>50</v>
      </c>
      <c r="CE68" s="42">
        <v>11</v>
      </c>
      <c r="CF68" s="42">
        <v>5</v>
      </c>
      <c r="CG68" s="41">
        <f t="shared" si="201"/>
        <v>16</v>
      </c>
      <c r="CH68" s="42">
        <v>7</v>
      </c>
      <c r="CI68" s="42">
        <v>2</v>
      </c>
      <c r="CJ68" s="41">
        <f t="shared" si="202"/>
        <v>9</v>
      </c>
    </row>
    <row r="69" spans="1:88" s="2" customFormat="1" ht="15" customHeight="1" x14ac:dyDescent="0.25">
      <c r="A69" s="29">
        <v>53</v>
      </c>
      <c r="B69" s="1" t="s">
        <v>58</v>
      </c>
      <c r="C69" s="103" t="s">
        <v>24</v>
      </c>
      <c r="D69" s="103"/>
      <c r="E69" s="103"/>
      <c r="F69" s="18">
        <v>46</v>
      </c>
      <c r="G69" s="40">
        <v>56</v>
      </c>
      <c r="H69" s="41">
        <f t="shared" si="176"/>
        <v>102</v>
      </c>
      <c r="I69" s="40">
        <v>0</v>
      </c>
      <c r="J69" s="40">
        <v>0</v>
      </c>
      <c r="K69" s="41">
        <f t="shared" si="177"/>
        <v>0</v>
      </c>
      <c r="L69" s="40">
        <v>0</v>
      </c>
      <c r="M69" s="40">
        <v>1</v>
      </c>
      <c r="N69" s="40">
        <f t="shared" si="178"/>
        <v>1</v>
      </c>
      <c r="O69" s="40">
        <v>4</v>
      </c>
      <c r="P69" s="40">
        <v>2</v>
      </c>
      <c r="Q69" s="41">
        <f t="shared" si="179"/>
        <v>6</v>
      </c>
      <c r="R69" s="40">
        <v>64</v>
      </c>
      <c r="S69" s="40">
        <v>59</v>
      </c>
      <c r="T69" s="41">
        <f t="shared" si="180"/>
        <v>123</v>
      </c>
      <c r="U69" s="40">
        <v>0</v>
      </c>
      <c r="V69" s="40">
        <v>0</v>
      </c>
      <c r="W69" s="41">
        <f t="shared" si="181"/>
        <v>0</v>
      </c>
      <c r="X69" s="40">
        <v>0</v>
      </c>
      <c r="Y69" s="40">
        <v>0</v>
      </c>
      <c r="Z69" s="41">
        <f t="shared" si="182"/>
        <v>0</v>
      </c>
      <c r="AA69" s="40">
        <v>2</v>
      </c>
      <c r="AB69" s="40">
        <v>1</v>
      </c>
      <c r="AC69" s="41">
        <f t="shared" si="183"/>
        <v>3</v>
      </c>
      <c r="AD69" s="40">
        <v>39</v>
      </c>
      <c r="AE69" s="40">
        <v>52</v>
      </c>
      <c r="AF69" s="41">
        <f t="shared" si="184"/>
        <v>91</v>
      </c>
      <c r="AG69" s="40">
        <v>0</v>
      </c>
      <c r="AH69" s="40">
        <v>0</v>
      </c>
      <c r="AI69" s="41">
        <f t="shared" si="185"/>
        <v>0</v>
      </c>
      <c r="AJ69" s="40">
        <v>0</v>
      </c>
      <c r="AK69" s="40">
        <v>0</v>
      </c>
      <c r="AL69" s="41">
        <f t="shared" si="186"/>
        <v>0</v>
      </c>
      <c r="AM69" s="40">
        <v>3</v>
      </c>
      <c r="AN69" s="40">
        <v>2</v>
      </c>
      <c r="AO69" s="41">
        <f t="shared" si="187"/>
        <v>5</v>
      </c>
      <c r="AP69" s="40">
        <f t="shared" si="168"/>
        <v>149</v>
      </c>
      <c r="AQ69" s="40">
        <f t="shared" si="169"/>
        <v>167</v>
      </c>
      <c r="AR69" s="40">
        <f t="shared" si="170"/>
        <v>0</v>
      </c>
      <c r="AS69" s="41">
        <f t="shared" si="171"/>
        <v>0</v>
      </c>
      <c r="AT69" s="41">
        <f t="shared" si="188"/>
        <v>0</v>
      </c>
      <c r="AU69" s="41">
        <f t="shared" si="172"/>
        <v>0</v>
      </c>
      <c r="AV69" s="41">
        <f t="shared" si="173"/>
        <v>1</v>
      </c>
      <c r="AW69" s="41">
        <f t="shared" si="189"/>
        <v>1</v>
      </c>
      <c r="AX69" s="41">
        <f t="shared" si="174"/>
        <v>9</v>
      </c>
      <c r="AY69" s="41">
        <f t="shared" si="175"/>
        <v>5</v>
      </c>
      <c r="AZ69" s="41">
        <f t="shared" si="190"/>
        <v>14</v>
      </c>
      <c r="BA69" s="41">
        <v>1</v>
      </c>
      <c r="BB69" s="41">
        <v>0</v>
      </c>
      <c r="BC69" s="41">
        <v>1</v>
      </c>
      <c r="BD69" s="41">
        <v>0</v>
      </c>
      <c r="BE69" s="41">
        <v>0</v>
      </c>
      <c r="BF69" s="41">
        <v>0</v>
      </c>
      <c r="BG69" s="41">
        <f t="shared" si="191"/>
        <v>2</v>
      </c>
      <c r="BH69" s="41">
        <f t="shared" si="192"/>
        <v>0</v>
      </c>
      <c r="BI69" s="41">
        <f t="shared" si="193"/>
        <v>2</v>
      </c>
      <c r="BJ69" s="41">
        <v>0</v>
      </c>
      <c r="BK69" s="41">
        <v>1</v>
      </c>
      <c r="BL69" s="41">
        <v>0</v>
      </c>
      <c r="BM69" s="41">
        <v>0</v>
      </c>
      <c r="BN69" s="41">
        <v>0</v>
      </c>
      <c r="BO69" s="41">
        <v>0</v>
      </c>
      <c r="BP69" s="41">
        <f t="shared" si="194"/>
        <v>0</v>
      </c>
      <c r="BQ69" s="41">
        <f t="shared" si="195"/>
        <v>1</v>
      </c>
      <c r="BR69" s="41">
        <f t="shared" si="196"/>
        <v>1</v>
      </c>
      <c r="BS69" s="41">
        <v>0</v>
      </c>
      <c r="BT69" s="41">
        <v>0</v>
      </c>
      <c r="BU69" s="41">
        <v>0</v>
      </c>
      <c r="BV69" s="41">
        <v>0</v>
      </c>
      <c r="BW69" s="41">
        <v>0</v>
      </c>
      <c r="BX69" s="41">
        <v>0</v>
      </c>
      <c r="BY69" s="41">
        <f t="shared" si="197"/>
        <v>0</v>
      </c>
      <c r="BZ69" s="41">
        <f t="shared" si="198"/>
        <v>0</v>
      </c>
      <c r="CA69" s="41">
        <f t="shared" si="199"/>
        <v>0</v>
      </c>
      <c r="CB69" s="40">
        <v>28</v>
      </c>
      <c r="CC69" s="40">
        <v>35</v>
      </c>
      <c r="CD69" s="41">
        <f t="shared" si="200"/>
        <v>63</v>
      </c>
      <c r="CE69" s="40">
        <v>7</v>
      </c>
      <c r="CF69" s="40">
        <v>9</v>
      </c>
      <c r="CG69" s="41">
        <f t="shared" si="201"/>
        <v>16</v>
      </c>
      <c r="CH69" s="40">
        <v>5</v>
      </c>
      <c r="CI69" s="40">
        <v>4</v>
      </c>
      <c r="CJ69" s="41">
        <f t="shared" si="202"/>
        <v>9</v>
      </c>
    </row>
    <row r="70" spans="1:88" s="2" customFormat="1" x14ac:dyDescent="0.25">
      <c r="A70" s="1">
        <v>54</v>
      </c>
      <c r="B70" s="1" t="s">
        <v>58</v>
      </c>
      <c r="C70" s="103" t="s">
        <v>25</v>
      </c>
      <c r="D70" s="103"/>
      <c r="E70" s="103"/>
      <c r="F70" s="18">
        <v>23</v>
      </c>
      <c r="G70" s="40">
        <v>22</v>
      </c>
      <c r="H70" s="41">
        <f t="shared" si="176"/>
        <v>45</v>
      </c>
      <c r="I70" s="40">
        <v>0</v>
      </c>
      <c r="J70" s="40">
        <v>0</v>
      </c>
      <c r="K70" s="41">
        <f t="shared" si="177"/>
        <v>0</v>
      </c>
      <c r="L70" s="40">
        <v>1</v>
      </c>
      <c r="M70" s="40">
        <v>1</v>
      </c>
      <c r="N70" s="40">
        <f t="shared" si="178"/>
        <v>2</v>
      </c>
      <c r="O70" s="40">
        <v>2</v>
      </c>
      <c r="P70" s="40">
        <v>0</v>
      </c>
      <c r="Q70" s="41">
        <f t="shared" si="179"/>
        <v>2</v>
      </c>
      <c r="R70" s="40">
        <v>24</v>
      </c>
      <c r="S70" s="40">
        <v>42</v>
      </c>
      <c r="T70" s="41">
        <f t="shared" si="180"/>
        <v>66</v>
      </c>
      <c r="U70" s="40">
        <v>0</v>
      </c>
      <c r="V70" s="40">
        <v>1</v>
      </c>
      <c r="W70" s="41">
        <f t="shared" si="181"/>
        <v>1</v>
      </c>
      <c r="X70" s="40">
        <v>7</v>
      </c>
      <c r="Y70" s="40">
        <v>4</v>
      </c>
      <c r="Z70" s="41">
        <f t="shared" si="182"/>
        <v>11</v>
      </c>
      <c r="AA70" s="40">
        <v>0</v>
      </c>
      <c r="AB70" s="40">
        <v>0</v>
      </c>
      <c r="AC70" s="41">
        <f t="shared" si="183"/>
        <v>0</v>
      </c>
      <c r="AD70" s="40">
        <v>26</v>
      </c>
      <c r="AE70" s="40">
        <v>32</v>
      </c>
      <c r="AF70" s="41">
        <f t="shared" si="184"/>
        <v>58</v>
      </c>
      <c r="AG70" s="40">
        <v>1</v>
      </c>
      <c r="AH70" s="40">
        <v>1</v>
      </c>
      <c r="AI70" s="41">
        <f t="shared" si="185"/>
        <v>2</v>
      </c>
      <c r="AJ70" s="40">
        <v>7</v>
      </c>
      <c r="AK70" s="40">
        <v>0</v>
      </c>
      <c r="AL70" s="41">
        <f t="shared" si="186"/>
        <v>7</v>
      </c>
      <c r="AM70" s="40">
        <v>1</v>
      </c>
      <c r="AN70" s="40">
        <v>2</v>
      </c>
      <c r="AO70" s="41">
        <f t="shared" si="187"/>
        <v>3</v>
      </c>
      <c r="AP70" s="40">
        <f t="shared" si="168"/>
        <v>73</v>
      </c>
      <c r="AQ70" s="40">
        <f t="shared" si="169"/>
        <v>96</v>
      </c>
      <c r="AR70" s="40">
        <f t="shared" si="170"/>
        <v>1</v>
      </c>
      <c r="AS70" s="41">
        <f t="shared" si="171"/>
        <v>2</v>
      </c>
      <c r="AT70" s="41">
        <f t="shared" si="188"/>
        <v>3</v>
      </c>
      <c r="AU70" s="41">
        <f t="shared" si="172"/>
        <v>15</v>
      </c>
      <c r="AV70" s="41">
        <f t="shared" si="173"/>
        <v>5</v>
      </c>
      <c r="AW70" s="41">
        <f t="shared" si="189"/>
        <v>20</v>
      </c>
      <c r="AX70" s="41">
        <f t="shared" si="174"/>
        <v>3</v>
      </c>
      <c r="AY70" s="41">
        <f t="shared" si="175"/>
        <v>2</v>
      </c>
      <c r="AZ70" s="41">
        <f t="shared" si="190"/>
        <v>5</v>
      </c>
      <c r="BA70" s="41">
        <v>1</v>
      </c>
      <c r="BB70" s="41">
        <v>1</v>
      </c>
      <c r="BC70" s="41">
        <v>2</v>
      </c>
      <c r="BD70" s="41">
        <v>0</v>
      </c>
      <c r="BE70" s="41">
        <v>0</v>
      </c>
      <c r="BF70" s="41">
        <v>0</v>
      </c>
      <c r="BG70" s="41">
        <f t="shared" si="191"/>
        <v>3</v>
      </c>
      <c r="BH70" s="41">
        <f t="shared" si="192"/>
        <v>1</v>
      </c>
      <c r="BI70" s="41">
        <f t="shared" si="193"/>
        <v>4</v>
      </c>
      <c r="BJ70" s="41">
        <v>0</v>
      </c>
      <c r="BK70" s="41">
        <v>0</v>
      </c>
      <c r="BL70" s="41">
        <v>0</v>
      </c>
      <c r="BM70" s="41">
        <v>1</v>
      </c>
      <c r="BN70" s="41">
        <v>0</v>
      </c>
      <c r="BO70" s="41">
        <v>0</v>
      </c>
      <c r="BP70" s="41">
        <f t="shared" si="194"/>
        <v>0</v>
      </c>
      <c r="BQ70" s="41">
        <f t="shared" si="195"/>
        <v>1</v>
      </c>
      <c r="BR70" s="41">
        <f t="shared" si="196"/>
        <v>1</v>
      </c>
      <c r="BS70" s="41">
        <v>0</v>
      </c>
      <c r="BT70" s="41">
        <v>0</v>
      </c>
      <c r="BU70" s="41">
        <v>0</v>
      </c>
      <c r="BV70" s="41">
        <v>0</v>
      </c>
      <c r="BW70" s="41">
        <v>0</v>
      </c>
      <c r="BX70" s="41">
        <v>0</v>
      </c>
      <c r="BY70" s="41">
        <f t="shared" si="197"/>
        <v>0</v>
      </c>
      <c r="BZ70" s="41">
        <f t="shared" si="198"/>
        <v>0</v>
      </c>
      <c r="CA70" s="41">
        <f t="shared" si="199"/>
        <v>0</v>
      </c>
      <c r="CB70" s="40">
        <v>17</v>
      </c>
      <c r="CC70" s="40">
        <v>21</v>
      </c>
      <c r="CD70" s="41">
        <f t="shared" si="200"/>
        <v>38</v>
      </c>
      <c r="CE70" s="40">
        <v>10</v>
      </c>
      <c r="CF70" s="40">
        <v>9</v>
      </c>
      <c r="CG70" s="41">
        <f t="shared" si="201"/>
        <v>19</v>
      </c>
      <c r="CH70" s="40">
        <v>3</v>
      </c>
      <c r="CI70" s="40">
        <v>5</v>
      </c>
      <c r="CJ70" s="41">
        <f t="shared" si="202"/>
        <v>8</v>
      </c>
    </row>
    <row r="71" spans="1:88" s="2" customFormat="1" ht="15" customHeight="1" x14ac:dyDescent="0.25">
      <c r="A71" s="29">
        <v>55</v>
      </c>
      <c r="B71" s="1" t="s">
        <v>58</v>
      </c>
      <c r="C71" s="103" t="s">
        <v>26</v>
      </c>
      <c r="D71" s="103"/>
      <c r="E71" s="103"/>
      <c r="F71" s="18">
        <v>55</v>
      </c>
      <c r="G71" s="40">
        <v>47</v>
      </c>
      <c r="H71" s="41">
        <f t="shared" si="176"/>
        <v>102</v>
      </c>
      <c r="I71" s="40">
        <v>0</v>
      </c>
      <c r="J71" s="40">
        <v>0</v>
      </c>
      <c r="K71" s="41">
        <f t="shared" si="177"/>
        <v>0</v>
      </c>
      <c r="L71" s="40">
        <v>0</v>
      </c>
      <c r="M71" s="40">
        <v>0</v>
      </c>
      <c r="N71" s="40">
        <f t="shared" si="178"/>
        <v>0</v>
      </c>
      <c r="O71" s="40">
        <v>0</v>
      </c>
      <c r="P71" s="40">
        <v>0</v>
      </c>
      <c r="Q71" s="41">
        <f t="shared" si="179"/>
        <v>0</v>
      </c>
      <c r="R71" s="40">
        <v>29</v>
      </c>
      <c r="S71" s="40">
        <v>47</v>
      </c>
      <c r="T71" s="41">
        <f t="shared" si="180"/>
        <v>76</v>
      </c>
      <c r="U71" s="40">
        <v>0</v>
      </c>
      <c r="V71" s="40">
        <v>0</v>
      </c>
      <c r="W71" s="41">
        <f t="shared" si="181"/>
        <v>0</v>
      </c>
      <c r="X71" s="40">
        <v>0</v>
      </c>
      <c r="Y71" s="40">
        <v>0</v>
      </c>
      <c r="Z71" s="41">
        <f t="shared" si="182"/>
        <v>0</v>
      </c>
      <c r="AA71" s="40">
        <v>0</v>
      </c>
      <c r="AB71" s="40">
        <v>0</v>
      </c>
      <c r="AC71" s="41">
        <f t="shared" si="183"/>
        <v>0</v>
      </c>
      <c r="AD71" s="40">
        <v>17</v>
      </c>
      <c r="AE71" s="40">
        <v>44</v>
      </c>
      <c r="AF71" s="41">
        <f t="shared" si="184"/>
        <v>61</v>
      </c>
      <c r="AG71" s="40">
        <v>0</v>
      </c>
      <c r="AH71" s="40">
        <v>0</v>
      </c>
      <c r="AI71" s="41">
        <f t="shared" si="185"/>
        <v>0</v>
      </c>
      <c r="AJ71" s="40">
        <v>0</v>
      </c>
      <c r="AK71" s="40">
        <v>0</v>
      </c>
      <c r="AL71" s="41">
        <f t="shared" si="186"/>
        <v>0</v>
      </c>
      <c r="AM71" s="40">
        <v>0</v>
      </c>
      <c r="AN71" s="40">
        <v>0</v>
      </c>
      <c r="AO71" s="41">
        <v>0</v>
      </c>
      <c r="AP71" s="40">
        <f t="shared" si="168"/>
        <v>101</v>
      </c>
      <c r="AQ71" s="40">
        <f t="shared" si="169"/>
        <v>138</v>
      </c>
      <c r="AR71" s="40">
        <f t="shared" si="170"/>
        <v>0</v>
      </c>
      <c r="AS71" s="41">
        <f t="shared" si="171"/>
        <v>0</v>
      </c>
      <c r="AT71" s="41">
        <f t="shared" si="188"/>
        <v>0</v>
      </c>
      <c r="AU71" s="41">
        <f t="shared" si="172"/>
        <v>0</v>
      </c>
      <c r="AV71" s="41">
        <f t="shared" si="173"/>
        <v>0</v>
      </c>
      <c r="AW71" s="41">
        <f t="shared" si="189"/>
        <v>0</v>
      </c>
      <c r="AX71" s="41">
        <f t="shared" si="174"/>
        <v>0</v>
      </c>
      <c r="AY71" s="41">
        <f t="shared" si="175"/>
        <v>0</v>
      </c>
      <c r="AZ71" s="41">
        <f t="shared" si="190"/>
        <v>0</v>
      </c>
      <c r="BA71" s="41">
        <v>0</v>
      </c>
      <c r="BB71" s="41">
        <v>0</v>
      </c>
      <c r="BC71" s="41">
        <v>0</v>
      </c>
      <c r="BD71" s="41">
        <v>0</v>
      </c>
      <c r="BE71" s="41">
        <v>0</v>
      </c>
      <c r="BF71" s="41">
        <v>0</v>
      </c>
      <c r="BG71" s="41">
        <f t="shared" si="191"/>
        <v>0</v>
      </c>
      <c r="BH71" s="41">
        <f t="shared" si="192"/>
        <v>0</v>
      </c>
      <c r="BI71" s="41">
        <f t="shared" si="193"/>
        <v>0</v>
      </c>
      <c r="BJ71" s="41">
        <v>3</v>
      </c>
      <c r="BK71" s="41">
        <v>0</v>
      </c>
      <c r="BL71" s="41">
        <v>0</v>
      </c>
      <c r="BM71" s="41">
        <v>0</v>
      </c>
      <c r="BN71" s="41">
        <v>0</v>
      </c>
      <c r="BO71" s="41">
        <v>0</v>
      </c>
      <c r="BP71" s="41">
        <f t="shared" si="194"/>
        <v>3</v>
      </c>
      <c r="BQ71" s="41">
        <f t="shared" si="195"/>
        <v>0</v>
      </c>
      <c r="BR71" s="41">
        <f t="shared" si="196"/>
        <v>3</v>
      </c>
      <c r="BS71" s="41">
        <v>0</v>
      </c>
      <c r="BT71" s="41">
        <v>0</v>
      </c>
      <c r="BU71" s="41">
        <v>0</v>
      </c>
      <c r="BV71" s="41">
        <v>4</v>
      </c>
      <c r="BW71" s="41">
        <v>0</v>
      </c>
      <c r="BX71" s="41">
        <v>0</v>
      </c>
      <c r="BY71" s="41">
        <f t="shared" si="197"/>
        <v>0</v>
      </c>
      <c r="BZ71" s="41">
        <f t="shared" si="198"/>
        <v>4</v>
      </c>
      <c r="CA71" s="41">
        <f t="shared" si="199"/>
        <v>4</v>
      </c>
      <c r="CB71" s="40">
        <v>40</v>
      </c>
      <c r="CC71" s="40">
        <v>42</v>
      </c>
      <c r="CD71" s="41">
        <f t="shared" si="200"/>
        <v>82</v>
      </c>
      <c r="CE71" s="40">
        <v>10</v>
      </c>
      <c r="CF71" s="40">
        <v>11</v>
      </c>
      <c r="CG71" s="41">
        <f t="shared" si="201"/>
        <v>21</v>
      </c>
      <c r="CH71" s="40">
        <v>6</v>
      </c>
      <c r="CI71" s="40">
        <v>4</v>
      </c>
      <c r="CJ71" s="41">
        <f t="shared" si="202"/>
        <v>10</v>
      </c>
    </row>
    <row r="72" spans="1:88" s="2" customFormat="1" x14ac:dyDescent="0.25">
      <c r="A72" s="28">
        <v>56</v>
      </c>
      <c r="B72" s="1" t="s">
        <v>58</v>
      </c>
      <c r="C72" s="103" t="s">
        <v>27</v>
      </c>
      <c r="D72" s="103"/>
      <c r="E72" s="103"/>
      <c r="F72" s="18">
        <v>52</v>
      </c>
      <c r="G72" s="40">
        <v>64</v>
      </c>
      <c r="H72" s="41">
        <f t="shared" si="176"/>
        <v>116</v>
      </c>
      <c r="I72" s="40">
        <v>0</v>
      </c>
      <c r="J72" s="40">
        <v>0</v>
      </c>
      <c r="K72" s="41">
        <f t="shared" si="177"/>
        <v>0</v>
      </c>
      <c r="L72" s="40">
        <v>4</v>
      </c>
      <c r="M72" s="40">
        <v>6</v>
      </c>
      <c r="N72" s="40">
        <f t="shared" si="178"/>
        <v>10</v>
      </c>
      <c r="O72" s="40">
        <v>0</v>
      </c>
      <c r="P72" s="40">
        <v>0</v>
      </c>
      <c r="Q72" s="41">
        <f t="shared" si="179"/>
        <v>0</v>
      </c>
      <c r="R72" s="40">
        <v>54</v>
      </c>
      <c r="S72" s="40">
        <v>83</v>
      </c>
      <c r="T72" s="41">
        <f t="shared" si="180"/>
        <v>137</v>
      </c>
      <c r="U72" s="40">
        <v>0</v>
      </c>
      <c r="V72" s="40">
        <v>0</v>
      </c>
      <c r="W72" s="41">
        <f t="shared" si="181"/>
        <v>0</v>
      </c>
      <c r="X72" s="40">
        <v>5</v>
      </c>
      <c r="Y72" s="40">
        <v>1</v>
      </c>
      <c r="Z72" s="41">
        <f t="shared" si="182"/>
        <v>6</v>
      </c>
      <c r="AA72" s="40">
        <v>0</v>
      </c>
      <c r="AB72" s="40">
        <v>0</v>
      </c>
      <c r="AC72" s="41">
        <f t="shared" si="183"/>
        <v>0</v>
      </c>
      <c r="AD72" s="40">
        <v>53</v>
      </c>
      <c r="AE72" s="40">
        <v>85</v>
      </c>
      <c r="AF72" s="41">
        <f t="shared" si="184"/>
        <v>138</v>
      </c>
      <c r="AG72" s="40">
        <v>0</v>
      </c>
      <c r="AH72" s="40">
        <v>0</v>
      </c>
      <c r="AI72" s="41">
        <f t="shared" si="185"/>
        <v>0</v>
      </c>
      <c r="AJ72" s="40">
        <v>3</v>
      </c>
      <c r="AK72" s="40">
        <v>3</v>
      </c>
      <c r="AL72" s="41">
        <f t="shared" si="186"/>
        <v>6</v>
      </c>
      <c r="AM72" s="40">
        <v>0</v>
      </c>
      <c r="AN72" s="40">
        <v>0</v>
      </c>
      <c r="AO72" s="41">
        <f t="shared" si="187"/>
        <v>0</v>
      </c>
      <c r="AP72" s="40">
        <f t="shared" si="168"/>
        <v>159</v>
      </c>
      <c r="AQ72" s="40">
        <f t="shared" si="169"/>
        <v>232</v>
      </c>
      <c r="AR72" s="40">
        <f t="shared" si="170"/>
        <v>0</v>
      </c>
      <c r="AS72" s="41">
        <f t="shared" si="171"/>
        <v>0</v>
      </c>
      <c r="AT72" s="41">
        <f t="shared" si="188"/>
        <v>0</v>
      </c>
      <c r="AU72" s="41">
        <f t="shared" si="172"/>
        <v>12</v>
      </c>
      <c r="AV72" s="41">
        <f t="shared" si="173"/>
        <v>10</v>
      </c>
      <c r="AW72" s="41">
        <f t="shared" si="189"/>
        <v>22</v>
      </c>
      <c r="AX72" s="41">
        <f t="shared" si="174"/>
        <v>0</v>
      </c>
      <c r="AY72" s="41">
        <f t="shared" si="175"/>
        <v>0</v>
      </c>
      <c r="AZ72" s="41">
        <f t="shared" si="190"/>
        <v>0</v>
      </c>
      <c r="BA72" s="41">
        <v>0</v>
      </c>
      <c r="BB72" s="41">
        <v>0</v>
      </c>
      <c r="BC72" s="41">
        <v>0</v>
      </c>
      <c r="BD72" s="41">
        <v>0</v>
      </c>
      <c r="BE72" s="41">
        <v>0</v>
      </c>
      <c r="BF72" s="41">
        <v>0</v>
      </c>
      <c r="BG72" s="41">
        <f t="shared" si="191"/>
        <v>0</v>
      </c>
      <c r="BH72" s="41">
        <f t="shared" si="192"/>
        <v>0</v>
      </c>
      <c r="BI72" s="41">
        <f t="shared" si="193"/>
        <v>0</v>
      </c>
      <c r="BJ72" s="41">
        <v>0</v>
      </c>
      <c r="BK72" s="41">
        <v>1</v>
      </c>
      <c r="BL72" s="41">
        <v>0</v>
      </c>
      <c r="BM72" s="41">
        <v>0</v>
      </c>
      <c r="BN72" s="41">
        <v>1</v>
      </c>
      <c r="BO72" s="41">
        <v>0</v>
      </c>
      <c r="BP72" s="41">
        <f t="shared" si="194"/>
        <v>1</v>
      </c>
      <c r="BQ72" s="41">
        <f t="shared" si="195"/>
        <v>1</v>
      </c>
      <c r="BR72" s="41">
        <f t="shared" si="196"/>
        <v>2</v>
      </c>
      <c r="BS72" s="41">
        <v>0</v>
      </c>
      <c r="BT72" s="41">
        <v>0</v>
      </c>
      <c r="BU72" s="41">
        <v>0</v>
      </c>
      <c r="BV72" s="41">
        <v>0</v>
      </c>
      <c r="BW72" s="41">
        <v>0</v>
      </c>
      <c r="BX72" s="41">
        <v>0</v>
      </c>
      <c r="BY72" s="41">
        <v>0</v>
      </c>
      <c r="BZ72" s="41">
        <f t="shared" si="198"/>
        <v>0</v>
      </c>
      <c r="CA72" s="41">
        <f t="shared" si="199"/>
        <v>0</v>
      </c>
      <c r="CB72" s="40">
        <v>56</v>
      </c>
      <c r="CC72" s="40">
        <v>80</v>
      </c>
      <c r="CD72" s="41">
        <f t="shared" si="200"/>
        <v>136</v>
      </c>
      <c r="CE72" s="40">
        <v>1</v>
      </c>
      <c r="CF72" s="40">
        <v>1</v>
      </c>
      <c r="CG72" s="41">
        <f t="shared" si="201"/>
        <v>2</v>
      </c>
      <c r="CH72" s="40">
        <v>8</v>
      </c>
      <c r="CI72" s="40">
        <v>8</v>
      </c>
      <c r="CJ72" s="41">
        <f t="shared" si="202"/>
        <v>16</v>
      </c>
    </row>
    <row r="73" spans="1:88" s="2" customFormat="1" x14ac:dyDescent="0.25">
      <c r="A73" s="29">
        <v>57</v>
      </c>
      <c r="B73" s="1" t="s">
        <v>58</v>
      </c>
      <c r="C73" s="103" t="s">
        <v>28</v>
      </c>
      <c r="D73" s="103"/>
      <c r="E73" s="103"/>
      <c r="F73" s="18">
        <v>28</v>
      </c>
      <c r="G73" s="40">
        <v>27</v>
      </c>
      <c r="H73" s="41">
        <f t="shared" si="176"/>
        <v>55</v>
      </c>
      <c r="I73" s="40">
        <v>0</v>
      </c>
      <c r="J73" s="40">
        <v>0</v>
      </c>
      <c r="K73" s="41">
        <f t="shared" si="177"/>
        <v>0</v>
      </c>
      <c r="L73" s="40">
        <v>0</v>
      </c>
      <c r="M73" s="40">
        <v>0</v>
      </c>
      <c r="N73" s="40">
        <f t="shared" si="178"/>
        <v>0</v>
      </c>
      <c r="O73" s="40">
        <v>0</v>
      </c>
      <c r="P73" s="40">
        <v>4</v>
      </c>
      <c r="Q73" s="41">
        <f t="shared" si="179"/>
        <v>4</v>
      </c>
      <c r="R73" s="40">
        <v>17</v>
      </c>
      <c r="S73" s="40">
        <v>22</v>
      </c>
      <c r="T73" s="41">
        <f t="shared" si="180"/>
        <v>39</v>
      </c>
      <c r="U73" s="40">
        <v>0</v>
      </c>
      <c r="V73" s="40">
        <v>0</v>
      </c>
      <c r="W73" s="41">
        <f t="shared" si="181"/>
        <v>0</v>
      </c>
      <c r="X73" s="40">
        <v>0</v>
      </c>
      <c r="Y73" s="40">
        <v>0</v>
      </c>
      <c r="Z73" s="41">
        <f t="shared" si="182"/>
        <v>0</v>
      </c>
      <c r="AA73" s="40">
        <v>7</v>
      </c>
      <c r="AB73" s="40">
        <v>0</v>
      </c>
      <c r="AC73" s="41">
        <f t="shared" si="183"/>
        <v>7</v>
      </c>
      <c r="AD73" s="40">
        <v>20</v>
      </c>
      <c r="AE73" s="40">
        <v>17</v>
      </c>
      <c r="AF73" s="41">
        <f t="shared" si="184"/>
        <v>37</v>
      </c>
      <c r="AG73" s="40">
        <v>0</v>
      </c>
      <c r="AH73" s="40">
        <v>0</v>
      </c>
      <c r="AI73" s="41">
        <f t="shared" si="185"/>
        <v>0</v>
      </c>
      <c r="AJ73" s="40">
        <v>0</v>
      </c>
      <c r="AK73" s="40">
        <v>0</v>
      </c>
      <c r="AL73" s="41">
        <f t="shared" si="186"/>
        <v>0</v>
      </c>
      <c r="AM73" s="40">
        <v>0</v>
      </c>
      <c r="AN73" s="40">
        <v>0</v>
      </c>
      <c r="AO73" s="41">
        <f t="shared" si="187"/>
        <v>0</v>
      </c>
      <c r="AP73" s="40">
        <f t="shared" si="168"/>
        <v>65</v>
      </c>
      <c r="AQ73" s="40">
        <f t="shared" si="169"/>
        <v>66</v>
      </c>
      <c r="AR73" s="40">
        <f t="shared" si="170"/>
        <v>0</v>
      </c>
      <c r="AS73" s="41">
        <f t="shared" si="171"/>
        <v>0</v>
      </c>
      <c r="AT73" s="41">
        <f t="shared" si="188"/>
        <v>0</v>
      </c>
      <c r="AU73" s="41">
        <f t="shared" si="172"/>
        <v>0</v>
      </c>
      <c r="AV73" s="41">
        <f t="shared" si="173"/>
        <v>0</v>
      </c>
      <c r="AW73" s="41">
        <f t="shared" si="189"/>
        <v>0</v>
      </c>
      <c r="AX73" s="41">
        <f t="shared" si="174"/>
        <v>7</v>
      </c>
      <c r="AY73" s="41">
        <f t="shared" si="175"/>
        <v>4</v>
      </c>
      <c r="AZ73" s="41">
        <f t="shared" si="190"/>
        <v>11</v>
      </c>
      <c r="BA73" s="41">
        <v>0</v>
      </c>
      <c r="BB73" s="41">
        <v>0</v>
      </c>
      <c r="BC73" s="41">
        <v>0</v>
      </c>
      <c r="BD73" s="41">
        <v>0</v>
      </c>
      <c r="BE73" s="41">
        <v>0</v>
      </c>
      <c r="BF73" s="41">
        <v>0</v>
      </c>
      <c r="BG73" s="41">
        <f t="shared" si="191"/>
        <v>0</v>
      </c>
      <c r="BH73" s="41">
        <f t="shared" si="192"/>
        <v>0</v>
      </c>
      <c r="BI73" s="41">
        <f t="shared" si="193"/>
        <v>0</v>
      </c>
      <c r="BJ73" s="41">
        <v>0</v>
      </c>
      <c r="BK73" s="41">
        <v>1</v>
      </c>
      <c r="BL73" s="41">
        <v>0</v>
      </c>
      <c r="BM73" s="41">
        <v>0</v>
      </c>
      <c r="BN73" s="41">
        <v>0</v>
      </c>
      <c r="BO73" s="41">
        <v>1</v>
      </c>
      <c r="BP73" s="41">
        <f t="shared" si="194"/>
        <v>0</v>
      </c>
      <c r="BQ73" s="41">
        <f t="shared" si="195"/>
        <v>2</v>
      </c>
      <c r="BR73" s="41">
        <f t="shared" si="196"/>
        <v>2</v>
      </c>
      <c r="BS73" s="41">
        <v>0</v>
      </c>
      <c r="BT73" s="41">
        <v>0</v>
      </c>
      <c r="BU73" s="41">
        <v>0</v>
      </c>
      <c r="BV73" s="41">
        <v>0</v>
      </c>
      <c r="BW73" s="41">
        <v>0</v>
      </c>
      <c r="BX73" s="41">
        <v>0</v>
      </c>
      <c r="BY73" s="41">
        <f t="shared" si="197"/>
        <v>0</v>
      </c>
      <c r="BZ73" s="41">
        <f t="shared" si="198"/>
        <v>0</v>
      </c>
      <c r="CA73" s="41">
        <f t="shared" si="199"/>
        <v>0</v>
      </c>
      <c r="CB73" s="40">
        <v>18</v>
      </c>
      <c r="CC73" s="40">
        <v>19</v>
      </c>
      <c r="CD73" s="41">
        <f t="shared" si="200"/>
        <v>37</v>
      </c>
      <c r="CE73" s="40">
        <v>3</v>
      </c>
      <c r="CF73" s="40">
        <v>3</v>
      </c>
      <c r="CG73" s="41">
        <f t="shared" si="201"/>
        <v>6</v>
      </c>
      <c r="CH73" s="40">
        <v>4</v>
      </c>
      <c r="CI73" s="40">
        <v>3</v>
      </c>
      <c r="CJ73" s="41">
        <f t="shared" si="202"/>
        <v>7</v>
      </c>
    </row>
    <row r="74" spans="1:88" s="2" customFormat="1" ht="15" customHeight="1" x14ac:dyDescent="0.25">
      <c r="A74" s="28">
        <v>58</v>
      </c>
      <c r="B74" s="1" t="s">
        <v>58</v>
      </c>
      <c r="C74" s="103" t="s">
        <v>29</v>
      </c>
      <c r="D74" s="103"/>
      <c r="E74" s="103"/>
      <c r="F74" s="18">
        <v>21</v>
      </c>
      <c r="G74" s="40">
        <v>28</v>
      </c>
      <c r="H74" s="41">
        <f t="shared" si="176"/>
        <v>49</v>
      </c>
      <c r="I74" s="40">
        <v>1</v>
      </c>
      <c r="J74" s="40">
        <v>4</v>
      </c>
      <c r="K74" s="41">
        <f t="shared" si="177"/>
        <v>5</v>
      </c>
      <c r="L74" s="40">
        <v>0</v>
      </c>
      <c r="M74" s="40">
        <v>0</v>
      </c>
      <c r="N74" s="40">
        <f t="shared" si="178"/>
        <v>0</v>
      </c>
      <c r="O74" s="40">
        <v>0</v>
      </c>
      <c r="P74" s="40">
        <v>2</v>
      </c>
      <c r="Q74" s="41">
        <f t="shared" si="179"/>
        <v>2</v>
      </c>
      <c r="R74" s="40">
        <v>21</v>
      </c>
      <c r="S74" s="40">
        <v>19</v>
      </c>
      <c r="T74" s="41">
        <f t="shared" si="180"/>
        <v>40</v>
      </c>
      <c r="U74" s="40">
        <v>0</v>
      </c>
      <c r="V74" s="40">
        <v>3</v>
      </c>
      <c r="W74" s="41">
        <f t="shared" si="181"/>
        <v>3</v>
      </c>
      <c r="X74" s="40">
        <v>0</v>
      </c>
      <c r="Y74" s="40">
        <v>0</v>
      </c>
      <c r="Z74" s="41">
        <f t="shared" si="182"/>
        <v>0</v>
      </c>
      <c r="AA74" s="40">
        <v>0</v>
      </c>
      <c r="AB74" s="40">
        <v>0</v>
      </c>
      <c r="AC74" s="41">
        <f t="shared" si="183"/>
        <v>0</v>
      </c>
      <c r="AD74" s="40">
        <v>15</v>
      </c>
      <c r="AE74" s="40">
        <v>20</v>
      </c>
      <c r="AF74" s="41">
        <f t="shared" si="184"/>
        <v>35</v>
      </c>
      <c r="AG74" s="40">
        <v>0</v>
      </c>
      <c r="AH74" s="40">
        <v>3</v>
      </c>
      <c r="AI74" s="41">
        <f t="shared" si="185"/>
        <v>3</v>
      </c>
      <c r="AJ74" s="40">
        <v>0</v>
      </c>
      <c r="AK74" s="40">
        <v>0</v>
      </c>
      <c r="AL74" s="41">
        <f t="shared" si="186"/>
        <v>0</v>
      </c>
      <c r="AM74" s="40">
        <v>0</v>
      </c>
      <c r="AN74" s="40">
        <v>0</v>
      </c>
      <c r="AO74" s="41">
        <f t="shared" si="187"/>
        <v>0</v>
      </c>
      <c r="AP74" s="40">
        <f t="shared" si="168"/>
        <v>57</v>
      </c>
      <c r="AQ74" s="40">
        <f t="shared" si="169"/>
        <v>67</v>
      </c>
      <c r="AR74" s="40">
        <f t="shared" si="170"/>
        <v>1</v>
      </c>
      <c r="AS74" s="41">
        <f t="shared" si="171"/>
        <v>10</v>
      </c>
      <c r="AT74" s="41">
        <f t="shared" si="188"/>
        <v>11</v>
      </c>
      <c r="AU74" s="41">
        <f t="shared" si="172"/>
        <v>0</v>
      </c>
      <c r="AV74" s="41">
        <f t="shared" si="173"/>
        <v>0</v>
      </c>
      <c r="AW74" s="41">
        <f t="shared" si="189"/>
        <v>0</v>
      </c>
      <c r="AX74" s="41">
        <f t="shared" si="174"/>
        <v>0</v>
      </c>
      <c r="AY74" s="41">
        <f t="shared" si="175"/>
        <v>2</v>
      </c>
      <c r="AZ74" s="41">
        <f t="shared" si="190"/>
        <v>2</v>
      </c>
      <c r="BA74" s="41">
        <v>0</v>
      </c>
      <c r="BB74" s="41">
        <v>0</v>
      </c>
      <c r="BC74" s="41">
        <v>0</v>
      </c>
      <c r="BD74" s="41">
        <v>0</v>
      </c>
      <c r="BE74" s="41">
        <v>0</v>
      </c>
      <c r="BF74" s="41">
        <v>0</v>
      </c>
      <c r="BG74" s="41">
        <f t="shared" si="191"/>
        <v>0</v>
      </c>
      <c r="BH74" s="41">
        <f t="shared" si="192"/>
        <v>0</v>
      </c>
      <c r="BI74" s="41">
        <f t="shared" si="193"/>
        <v>0</v>
      </c>
      <c r="BJ74" s="41">
        <v>0</v>
      </c>
      <c r="BK74" s="41">
        <v>0</v>
      </c>
      <c r="BL74" s="41">
        <v>0</v>
      </c>
      <c r="BM74" s="41">
        <v>0</v>
      </c>
      <c r="BN74" s="41">
        <v>0</v>
      </c>
      <c r="BO74" s="41">
        <v>0</v>
      </c>
      <c r="BP74" s="41">
        <f t="shared" si="194"/>
        <v>0</v>
      </c>
      <c r="BQ74" s="41">
        <f t="shared" si="195"/>
        <v>0</v>
      </c>
      <c r="BR74" s="41">
        <f t="shared" si="196"/>
        <v>0</v>
      </c>
      <c r="BS74" s="41">
        <v>0</v>
      </c>
      <c r="BT74" s="41">
        <v>0</v>
      </c>
      <c r="BU74" s="41">
        <v>0</v>
      </c>
      <c r="BV74" s="41">
        <v>0</v>
      </c>
      <c r="BW74" s="41">
        <v>0</v>
      </c>
      <c r="BX74" s="41">
        <v>0</v>
      </c>
      <c r="BY74" s="41">
        <f t="shared" si="197"/>
        <v>0</v>
      </c>
      <c r="BZ74" s="41">
        <f t="shared" si="198"/>
        <v>0</v>
      </c>
      <c r="CA74" s="41">
        <f t="shared" si="199"/>
        <v>0</v>
      </c>
      <c r="CB74" s="40">
        <v>22</v>
      </c>
      <c r="CC74" s="40">
        <v>16</v>
      </c>
      <c r="CD74" s="41">
        <f t="shared" si="200"/>
        <v>38</v>
      </c>
      <c r="CE74" s="40">
        <v>3</v>
      </c>
      <c r="CF74" s="40">
        <v>5</v>
      </c>
      <c r="CG74" s="41">
        <f t="shared" si="201"/>
        <v>8</v>
      </c>
      <c r="CH74" s="40">
        <v>5</v>
      </c>
      <c r="CI74" s="40">
        <v>4</v>
      </c>
      <c r="CJ74" s="41">
        <f t="shared" si="202"/>
        <v>9</v>
      </c>
    </row>
    <row r="75" spans="1:88" s="2" customFormat="1" x14ac:dyDescent="0.25">
      <c r="A75" s="22">
        <v>59</v>
      </c>
      <c r="B75" s="1" t="s">
        <v>58</v>
      </c>
      <c r="C75" s="103" t="s">
        <v>30</v>
      </c>
      <c r="D75" s="103"/>
      <c r="E75" s="103"/>
      <c r="F75" s="18">
        <v>19</v>
      </c>
      <c r="G75" s="40">
        <v>9</v>
      </c>
      <c r="H75" s="41">
        <f t="shared" si="176"/>
        <v>28</v>
      </c>
      <c r="I75" s="40">
        <v>0</v>
      </c>
      <c r="J75" s="40">
        <v>0</v>
      </c>
      <c r="K75" s="41">
        <f t="shared" si="177"/>
        <v>0</v>
      </c>
      <c r="L75" s="40">
        <v>0</v>
      </c>
      <c r="M75" s="40">
        <v>0</v>
      </c>
      <c r="N75" s="40">
        <f t="shared" si="178"/>
        <v>0</v>
      </c>
      <c r="O75" s="40">
        <v>2</v>
      </c>
      <c r="P75" s="40">
        <v>1</v>
      </c>
      <c r="Q75" s="41">
        <f t="shared" si="179"/>
        <v>3</v>
      </c>
      <c r="R75" s="40">
        <v>14</v>
      </c>
      <c r="S75" s="40">
        <v>13</v>
      </c>
      <c r="T75" s="41">
        <f t="shared" si="180"/>
        <v>27</v>
      </c>
      <c r="U75" s="40">
        <v>0</v>
      </c>
      <c r="V75" s="40">
        <v>0</v>
      </c>
      <c r="W75" s="41">
        <f t="shared" si="181"/>
        <v>0</v>
      </c>
      <c r="X75" s="40">
        <v>0</v>
      </c>
      <c r="Y75" s="40">
        <v>0</v>
      </c>
      <c r="Z75" s="41">
        <f t="shared" si="182"/>
        <v>0</v>
      </c>
      <c r="AA75" s="40">
        <v>0</v>
      </c>
      <c r="AB75" s="40">
        <v>0</v>
      </c>
      <c r="AC75" s="41">
        <f t="shared" si="183"/>
        <v>0</v>
      </c>
      <c r="AD75" s="40">
        <v>5</v>
      </c>
      <c r="AE75" s="40">
        <v>8</v>
      </c>
      <c r="AF75" s="41">
        <f t="shared" si="184"/>
        <v>13</v>
      </c>
      <c r="AG75" s="40">
        <v>0</v>
      </c>
      <c r="AH75" s="40">
        <v>0</v>
      </c>
      <c r="AI75" s="41">
        <f t="shared" si="185"/>
        <v>0</v>
      </c>
      <c r="AJ75" s="40">
        <v>0</v>
      </c>
      <c r="AK75" s="40">
        <v>0</v>
      </c>
      <c r="AL75" s="41">
        <f t="shared" si="186"/>
        <v>0</v>
      </c>
      <c r="AM75" s="40">
        <v>0</v>
      </c>
      <c r="AN75" s="40">
        <v>0</v>
      </c>
      <c r="AO75" s="41">
        <f t="shared" si="187"/>
        <v>0</v>
      </c>
      <c r="AP75" s="40">
        <f t="shared" si="168"/>
        <v>38</v>
      </c>
      <c r="AQ75" s="40">
        <f t="shared" si="169"/>
        <v>30</v>
      </c>
      <c r="AR75" s="40">
        <f t="shared" si="170"/>
        <v>0</v>
      </c>
      <c r="AS75" s="41">
        <f t="shared" si="171"/>
        <v>0</v>
      </c>
      <c r="AT75" s="41">
        <f t="shared" si="188"/>
        <v>0</v>
      </c>
      <c r="AU75" s="41">
        <f t="shared" si="172"/>
        <v>0</v>
      </c>
      <c r="AV75" s="41">
        <f t="shared" si="173"/>
        <v>0</v>
      </c>
      <c r="AW75" s="41">
        <f t="shared" si="189"/>
        <v>0</v>
      </c>
      <c r="AX75" s="41">
        <f t="shared" si="174"/>
        <v>2</v>
      </c>
      <c r="AY75" s="41">
        <f t="shared" si="175"/>
        <v>1</v>
      </c>
      <c r="AZ75" s="41">
        <f t="shared" si="190"/>
        <v>3</v>
      </c>
      <c r="BA75" s="41">
        <v>0</v>
      </c>
      <c r="BB75" s="41">
        <v>0</v>
      </c>
      <c r="BC75" s="41">
        <v>0</v>
      </c>
      <c r="BD75" s="41">
        <v>0</v>
      </c>
      <c r="BE75" s="41">
        <v>0</v>
      </c>
      <c r="BF75" s="41">
        <v>0</v>
      </c>
      <c r="BG75" s="41">
        <f t="shared" si="191"/>
        <v>0</v>
      </c>
      <c r="BH75" s="41">
        <f t="shared" si="192"/>
        <v>0</v>
      </c>
      <c r="BI75" s="41">
        <f t="shared" si="193"/>
        <v>0</v>
      </c>
      <c r="BJ75" s="41">
        <v>0</v>
      </c>
      <c r="BK75" s="41">
        <v>0</v>
      </c>
      <c r="BL75" s="41">
        <v>0</v>
      </c>
      <c r="BM75" s="41">
        <v>0</v>
      </c>
      <c r="BN75" s="41">
        <v>0</v>
      </c>
      <c r="BO75" s="41">
        <v>0</v>
      </c>
      <c r="BP75" s="41">
        <f t="shared" si="194"/>
        <v>0</v>
      </c>
      <c r="BQ75" s="41">
        <f t="shared" si="195"/>
        <v>0</v>
      </c>
      <c r="BR75" s="41">
        <f t="shared" si="196"/>
        <v>0</v>
      </c>
      <c r="BS75" s="41">
        <v>0</v>
      </c>
      <c r="BT75" s="41">
        <v>0</v>
      </c>
      <c r="BU75" s="41">
        <v>1</v>
      </c>
      <c r="BV75" s="41">
        <v>0</v>
      </c>
      <c r="BW75" s="41">
        <v>0</v>
      </c>
      <c r="BX75" s="41">
        <v>0</v>
      </c>
      <c r="BY75" s="41">
        <f t="shared" si="197"/>
        <v>1</v>
      </c>
      <c r="BZ75" s="41">
        <f t="shared" si="198"/>
        <v>0</v>
      </c>
      <c r="CA75" s="41">
        <f t="shared" si="199"/>
        <v>1</v>
      </c>
      <c r="CB75" s="40">
        <v>7</v>
      </c>
      <c r="CC75" s="40">
        <v>18</v>
      </c>
      <c r="CD75" s="41">
        <f t="shared" si="200"/>
        <v>25</v>
      </c>
      <c r="CE75" s="40">
        <v>1</v>
      </c>
      <c r="CF75" s="40">
        <v>3</v>
      </c>
      <c r="CG75" s="41">
        <f t="shared" si="201"/>
        <v>4</v>
      </c>
      <c r="CH75" s="40">
        <v>2</v>
      </c>
      <c r="CI75" s="40">
        <v>4</v>
      </c>
      <c r="CJ75" s="41">
        <f t="shared" si="202"/>
        <v>6</v>
      </c>
    </row>
    <row r="76" spans="1:88" s="2" customFormat="1" ht="15" customHeight="1" x14ac:dyDescent="0.25">
      <c r="A76" s="28">
        <v>60</v>
      </c>
      <c r="B76" s="1" t="s">
        <v>57</v>
      </c>
      <c r="C76" s="103" t="s">
        <v>31</v>
      </c>
      <c r="D76" s="103"/>
      <c r="E76" s="103"/>
      <c r="F76" s="18">
        <v>166</v>
      </c>
      <c r="G76" s="40">
        <v>153</v>
      </c>
      <c r="H76" s="41">
        <f t="shared" si="176"/>
        <v>319</v>
      </c>
      <c r="I76" s="40">
        <v>15</v>
      </c>
      <c r="J76" s="40">
        <v>20</v>
      </c>
      <c r="K76" s="41">
        <f t="shared" si="177"/>
        <v>35</v>
      </c>
      <c r="L76" s="40">
        <v>113</v>
      </c>
      <c r="M76" s="40">
        <v>85</v>
      </c>
      <c r="N76" s="40">
        <f t="shared" si="178"/>
        <v>198</v>
      </c>
      <c r="O76" s="40">
        <v>1</v>
      </c>
      <c r="P76" s="40">
        <v>1</v>
      </c>
      <c r="Q76" s="41">
        <f t="shared" si="179"/>
        <v>2</v>
      </c>
      <c r="R76" s="40">
        <v>114</v>
      </c>
      <c r="S76" s="40">
        <v>135</v>
      </c>
      <c r="T76" s="41">
        <f t="shared" si="180"/>
        <v>249</v>
      </c>
      <c r="U76" s="40">
        <v>11</v>
      </c>
      <c r="V76" s="40">
        <v>31</v>
      </c>
      <c r="W76" s="41">
        <f t="shared" si="181"/>
        <v>42</v>
      </c>
      <c r="X76" s="40">
        <v>65</v>
      </c>
      <c r="Y76" s="40">
        <v>73</v>
      </c>
      <c r="Z76" s="41">
        <f t="shared" si="182"/>
        <v>138</v>
      </c>
      <c r="AA76" s="40">
        <v>0</v>
      </c>
      <c r="AB76" s="40">
        <v>0</v>
      </c>
      <c r="AC76" s="41">
        <f t="shared" si="183"/>
        <v>0</v>
      </c>
      <c r="AD76" s="40">
        <v>94</v>
      </c>
      <c r="AE76" s="40">
        <v>125</v>
      </c>
      <c r="AF76" s="41">
        <f t="shared" si="184"/>
        <v>219</v>
      </c>
      <c r="AG76" s="40">
        <v>16</v>
      </c>
      <c r="AH76" s="40">
        <v>19</v>
      </c>
      <c r="AI76" s="41">
        <f t="shared" si="185"/>
        <v>35</v>
      </c>
      <c r="AJ76" s="40">
        <v>46</v>
      </c>
      <c r="AK76" s="40">
        <v>80</v>
      </c>
      <c r="AL76" s="41">
        <f t="shared" si="186"/>
        <v>126</v>
      </c>
      <c r="AM76" s="40">
        <v>0</v>
      </c>
      <c r="AN76" s="40">
        <v>0</v>
      </c>
      <c r="AO76" s="41">
        <f t="shared" si="187"/>
        <v>0</v>
      </c>
      <c r="AP76" s="40">
        <f t="shared" si="168"/>
        <v>374</v>
      </c>
      <c r="AQ76" s="40">
        <f t="shared" si="169"/>
        <v>413</v>
      </c>
      <c r="AR76" s="40">
        <f t="shared" si="170"/>
        <v>42</v>
      </c>
      <c r="AS76" s="41">
        <f t="shared" si="171"/>
        <v>70</v>
      </c>
      <c r="AT76" s="41">
        <f t="shared" si="188"/>
        <v>112</v>
      </c>
      <c r="AU76" s="41">
        <f t="shared" si="172"/>
        <v>224</v>
      </c>
      <c r="AV76" s="41">
        <f t="shared" si="173"/>
        <v>238</v>
      </c>
      <c r="AW76" s="41">
        <f t="shared" si="189"/>
        <v>462</v>
      </c>
      <c r="AX76" s="41">
        <f t="shared" si="174"/>
        <v>1</v>
      </c>
      <c r="AY76" s="41">
        <f t="shared" si="175"/>
        <v>1</v>
      </c>
      <c r="AZ76" s="41">
        <f t="shared" si="190"/>
        <v>2</v>
      </c>
      <c r="BA76" s="41">
        <v>0</v>
      </c>
      <c r="BB76" s="41">
        <v>0</v>
      </c>
      <c r="BC76" s="41">
        <v>11</v>
      </c>
      <c r="BD76" s="41">
        <v>13</v>
      </c>
      <c r="BE76" s="41">
        <v>6</v>
      </c>
      <c r="BF76" s="41">
        <v>11</v>
      </c>
      <c r="BG76" s="41">
        <f t="shared" si="191"/>
        <v>17</v>
      </c>
      <c r="BH76" s="41">
        <f t="shared" si="192"/>
        <v>24</v>
      </c>
      <c r="BI76" s="41">
        <f t="shared" si="193"/>
        <v>41</v>
      </c>
      <c r="BJ76" s="41">
        <v>4</v>
      </c>
      <c r="BK76" s="41">
        <v>2</v>
      </c>
      <c r="BL76" s="41">
        <v>2</v>
      </c>
      <c r="BM76" s="41">
        <v>1</v>
      </c>
      <c r="BN76" s="41">
        <v>0</v>
      </c>
      <c r="BO76" s="41">
        <v>0</v>
      </c>
      <c r="BP76" s="41">
        <f t="shared" si="194"/>
        <v>6</v>
      </c>
      <c r="BQ76" s="41">
        <f t="shared" si="195"/>
        <v>3</v>
      </c>
      <c r="BR76" s="41">
        <f t="shared" si="196"/>
        <v>9</v>
      </c>
      <c r="BS76" s="41">
        <v>0</v>
      </c>
      <c r="BT76" s="41">
        <v>0</v>
      </c>
      <c r="BU76" s="41">
        <v>1</v>
      </c>
      <c r="BV76" s="41">
        <v>8</v>
      </c>
      <c r="BW76" s="41">
        <v>1</v>
      </c>
      <c r="BX76" s="41">
        <v>0</v>
      </c>
      <c r="BY76" s="41">
        <f t="shared" si="197"/>
        <v>2</v>
      </c>
      <c r="BZ76" s="41">
        <f t="shared" si="198"/>
        <v>8</v>
      </c>
      <c r="CA76" s="41">
        <f t="shared" si="199"/>
        <v>10</v>
      </c>
      <c r="CB76" s="40">
        <v>101</v>
      </c>
      <c r="CC76" s="40">
        <v>112</v>
      </c>
      <c r="CD76" s="41">
        <f t="shared" si="200"/>
        <v>213</v>
      </c>
      <c r="CE76" s="40">
        <v>23</v>
      </c>
      <c r="CF76" s="40">
        <v>14</v>
      </c>
      <c r="CG76" s="41">
        <f t="shared" si="201"/>
        <v>37</v>
      </c>
      <c r="CH76" s="40">
        <v>17</v>
      </c>
      <c r="CI76" s="40">
        <v>7</v>
      </c>
      <c r="CJ76" s="41">
        <f t="shared" si="202"/>
        <v>24</v>
      </c>
    </row>
    <row r="77" spans="1:88" s="2" customFormat="1" x14ac:dyDescent="0.25">
      <c r="A77" s="23">
        <v>61</v>
      </c>
      <c r="B77" s="1" t="s">
        <v>58</v>
      </c>
      <c r="C77" s="103" t="s">
        <v>32</v>
      </c>
      <c r="D77" s="103"/>
      <c r="E77" s="103"/>
      <c r="F77" s="18">
        <v>142</v>
      </c>
      <c r="G77" s="40">
        <v>176</v>
      </c>
      <c r="H77" s="41">
        <f t="shared" si="176"/>
        <v>318</v>
      </c>
      <c r="I77" s="40">
        <v>5</v>
      </c>
      <c r="J77" s="40">
        <v>3</v>
      </c>
      <c r="K77" s="41">
        <f t="shared" si="177"/>
        <v>8</v>
      </c>
      <c r="L77" s="40">
        <v>1</v>
      </c>
      <c r="M77" s="40">
        <v>1</v>
      </c>
      <c r="N77" s="40">
        <f t="shared" si="178"/>
        <v>2</v>
      </c>
      <c r="O77" s="40">
        <v>2</v>
      </c>
      <c r="P77" s="40">
        <v>4</v>
      </c>
      <c r="Q77" s="41">
        <f t="shared" si="179"/>
        <v>6</v>
      </c>
      <c r="R77" s="40">
        <v>115</v>
      </c>
      <c r="S77" s="40">
        <v>134</v>
      </c>
      <c r="T77" s="41">
        <f t="shared" si="180"/>
        <v>249</v>
      </c>
      <c r="U77" s="40">
        <v>22</v>
      </c>
      <c r="V77" s="40">
        <v>38</v>
      </c>
      <c r="W77" s="41">
        <f t="shared" si="181"/>
        <v>60</v>
      </c>
      <c r="X77" s="40">
        <v>0</v>
      </c>
      <c r="Y77" s="40">
        <v>1</v>
      </c>
      <c r="Z77" s="41">
        <f t="shared" si="182"/>
        <v>1</v>
      </c>
      <c r="AA77" s="40">
        <v>6</v>
      </c>
      <c r="AB77" s="40">
        <v>2</v>
      </c>
      <c r="AC77" s="41">
        <f t="shared" si="183"/>
        <v>8</v>
      </c>
      <c r="AD77" s="40">
        <v>87</v>
      </c>
      <c r="AE77" s="40">
        <v>157</v>
      </c>
      <c r="AF77" s="41">
        <f t="shared" si="184"/>
        <v>244</v>
      </c>
      <c r="AG77" s="40">
        <v>6</v>
      </c>
      <c r="AH77" s="40">
        <v>9</v>
      </c>
      <c r="AI77" s="41">
        <f t="shared" si="185"/>
        <v>15</v>
      </c>
      <c r="AJ77" s="40">
        <v>1</v>
      </c>
      <c r="AK77" s="40">
        <v>4</v>
      </c>
      <c r="AL77" s="41">
        <f t="shared" si="186"/>
        <v>5</v>
      </c>
      <c r="AM77" s="40">
        <v>0</v>
      </c>
      <c r="AN77" s="40">
        <v>5</v>
      </c>
      <c r="AO77" s="41">
        <f t="shared" si="187"/>
        <v>5</v>
      </c>
      <c r="AP77" s="40">
        <f t="shared" si="168"/>
        <v>344</v>
      </c>
      <c r="AQ77" s="40">
        <f t="shared" si="169"/>
        <v>467</v>
      </c>
      <c r="AR77" s="40">
        <f t="shared" si="170"/>
        <v>33</v>
      </c>
      <c r="AS77" s="41">
        <f t="shared" si="171"/>
        <v>50</v>
      </c>
      <c r="AT77" s="41">
        <f t="shared" si="188"/>
        <v>83</v>
      </c>
      <c r="AU77" s="41">
        <f t="shared" si="172"/>
        <v>2</v>
      </c>
      <c r="AV77" s="41">
        <f t="shared" si="173"/>
        <v>6</v>
      </c>
      <c r="AW77" s="41">
        <f t="shared" si="189"/>
        <v>8</v>
      </c>
      <c r="AX77" s="41">
        <f t="shared" si="174"/>
        <v>8</v>
      </c>
      <c r="AY77" s="41">
        <f t="shared" si="175"/>
        <v>11</v>
      </c>
      <c r="AZ77" s="41">
        <f t="shared" si="190"/>
        <v>19</v>
      </c>
      <c r="BA77" s="41">
        <v>0</v>
      </c>
      <c r="BB77" s="41">
        <v>0</v>
      </c>
      <c r="BC77" s="41">
        <v>5</v>
      </c>
      <c r="BD77" s="41">
        <v>6</v>
      </c>
      <c r="BE77" s="41">
        <v>1</v>
      </c>
      <c r="BF77" s="41">
        <v>2</v>
      </c>
      <c r="BG77" s="41">
        <f t="shared" si="191"/>
        <v>6</v>
      </c>
      <c r="BH77" s="41">
        <f t="shared" si="192"/>
        <v>8</v>
      </c>
      <c r="BI77" s="41">
        <f t="shared" si="193"/>
        <v>14</v>
      </c>
      <c r="BJ77" s="41">
        <v>2</v>
      </c>
      <c r="BK77" s="41">
        <v>4</v>
      </c>
      <c r="BL77" s="41">
        <v>4</v>
      </c>
      <c r="BM77" s="41">
        <v>1</v>
      </c>
      <c r="BN77" s="41">
        <v>0</v>
      </c>
      <c r="BO77" s="41">
        <v>0</v>
      </c>
      <c r="BP77" s="41">
        <f t="shared" si="194"/>
        <v>6</v>
      </c>
      <c r="BQ77" s="41">
        <f t="shared" si="195"/>
        <v>5</v>
      </c>
      <c r="BR77" s="41">
        <f t="shared" si="196"/>
        <v>11</v>
      </c>
      <c r="BS77" s="41">
        <v>0</v>
      </c>
      <c r="BT77" s="41">
        <v>0</v>
      </c>
      <c r="BU77" s="41">
        <v>1</v>
      </c>
      <c r="BV77" s="41">
        <v>1</v>
      </c>
      <c r="BW77" s="41">
        <v>2</v>
      </c>
      <c r="BX77" s="41">
        <v>0</v>
      </c>
      <c r="BY77" s="41">
        <f t="shared" si="197"/>
        <v>3</v>
      </c>
      <c r="BZ77" s="41">
        <f t="shared" si="198"/>
        <v>1</v>
      </c>
      <c r="CA77" s="41">
        <f t="shared" si="199"/>
        <v>4</v>
      </c>
      <c r="CB77" s="40">
        <v>85</v>
      </c>
      <c r="CC77" s="40">
        <v>121</v>
      </c>
      <c r="CD77" s="41">
        <f t="shared" si="200"/>
        <v>206</v>
      </c>
      <c r="CE77" s="40">
        <v>9</v>
      </c>
      <c r="CF77" s="40">
        <v>16</v>
      </c>
      <c r="CG77" s="41">
        <f t="shared" si="201"/>
        <v>25</v>
      </c>
      <c r="CH77" s="40">
        <v>11</v>
      </c>
      <c r="CI77" s="40">
        <v>10</v>
      </c>
      <c r="CJ77" s="41">
        <f t="shared" si="202"/>
        <v>21</v>
      </c>
    </row>
    <row r="78" spans="1:88" s="2" customFormat="1" ht="15" customHeight="1" x14ac:dyDescent="0.25">
      <c r="A78" s="29">
        <v>62</v>
      </c>
      <c r="B78" s="1" t="s">
        <v>58</v>
      </c>
      <c r="C78" s="103" t="s">
        <v>33</v>
      </c>
      <c r="D78" s="103"/>
      <c r="E78" s="103"/>
      <c r="F78" s="18">
        <v>45</v>
      </c>
      <c r="G78" s="40">
        <v>60</v>
      </c>
      <c r="H78" s="41">
        <f t="shared" si="176"/>
        <v>105</v>
      </c>
      <c r="I78" s="40">
        <v>0</v>
      </c>
      <c r="J78" s="40">
        <v>0</v>
      </c>
      <c r="K78" s="41">
        <f t="shared" si="177"/>
        <v>0</v>
      </c>
      <c r="L78" s="40">
        <v>8</v>
      </c>
      <c r="M78" s="40">
        <v>11</v>
      </c>
      <c r="N78" s="40">
        <f t="shared" si="178"/>
        <v>19</v>
      </c>
      <c r="O78" s="40">
        <v>1</v>
      </c>
      <c r="P78" s="40">
        <v>0</v>
      </c>
      <c r="Q78" s="41">
        <f t="shared" si="179"/>
        <v>1</v>
      </c>
      <c r="R78" s="40">
        <v>39</v>
      </c>
      <c r="S78" s="40">
        <v>35</v>
      </c>
      <c r="T78" s="41">
        <f t="shared" si="180"/>
        <v>74</v>
      </c>
      <c r="U78" s="40">
        <v>0</v>
      </c>
      <c r="V78" s="40">
        <v>0</v>
      </c>
      <c r="W78" s="41">
        <f t="shared" si="181"/>
        <v>0</v>
      </c>
      <c r="X78" s="40">
        <v>12</v>
      </c>
      <c r="Y78" s="40">
        <v>11</v>
      </c>
      <c r="Z78" s="41">
        <f t="shared" si="182"/>
        <v>23</v>
      </c>
      <c r="AA78" s="40">
        <v>1</v>
      </c>
      <c r="AB78" s="40">
        <v>1</v>
      </c>
      <c r="AC78" s="41">
        <f t="shared" si="183"/>
        <v>2</v>
      </c>
      <c r="AD78" s="40">
        <v>35</v>
      </c>
      <c r="AE78" s="40">
        <v>30</v>
      </c>
      <c r="AF78" s="41">
        <f t="shared" si="184"/>
        <v>65</v>
      </c>
      <c r="AG78" s="40">
        <v>0</v>
      </c>
      <c r="AH78" s="40">
        <v>1</v>
      </c>
      <c r="AI78" s="41">
        <f t="shared" si="185"/>
        <v>1</v>
      </c>
      <c r="AJ78" s="40">
        <v>11</v>
      </c>
      <c r="AK78" s="40">
        <v>12</v>
      </c>
      <c r="AL78" s="41">
        <f t="shared" si="186"/>
        <v>23</v>
      </c>
      <c r="AM78" s="40">
        <v>0</v>
      </c>
      <c r="AN78" s="40">
        <v>0</v>
      </c>
      <c r="AO78" s="41">
        <f t="shared" si="187"/>
        <v>0</v>
      </c>
      <c r="AP78" s="40">
        <f t="shared" si="168"/>
        <v>119</v>
      </c>
      <c r="AQ78" s="40">
        <f t="shared" si="169"/>
        <v>125</v>
      </c>
      <c r="AR78" s="40">
        <f t="shared" si="170"/>
        <v>0</v>
      </c>
      <c r="AS78" s="41">
        <f t="shared" si="171"/>
        <v>1</v>
      </c>
      <c r="AT78" s="41">
        <f t="shared" si="188"/>
        <v>1</v>
      </c>
      <c r="AU78" s="41">
        <f t="shared" si="172"/>
        <v>31</v>
      </c>
      <c r="AV78" s="41">
        <f t="shared" si="173"/>
        <v>34</v>
      </c>
      <c r="AW78" s="41">
        <f t="shared" si="189"/>
        <v>65</v>
      </c>
      <c r="AX78" s="41">
        <f t="shared" si="174"/>
        <v>2</v>
      </c>
      <c r="AY78" s="41">
        <f t="shared" si="175"/>
        <v>1</v>
      </c>
      <c r="AZ78" s="41">
        <f t="shared" si="190"/>
        <v>3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41">
        <v>0</v>
      </c>
      <c r="BG78" s="41">
        <f t="shared" si="191"/>
        <v>0</v>
      </c>
      <c r="BH78" s="41">
        <f t="shared" si="192"/>
        <v>0</v>
      </c>
      <c r="BI78" s="41">
        <f t="shared" si="193"/>
        <v>0</v>
      </c>
      <c r="BJ78" s="41">
        <v>0</v>
      </c>
      <c r="BK78" s="41">
        <v>0</v>
      </c>
      <c r="BL78" s="41">
        <v>3</v>
      </c>
      <c r="BM78" s="41">
        <v>0</v>
      </c>
      <c r="BN78" s="41">
        <v>1</v>
      </c>
      <c r="BO78" s="41">
        <v>1</v>
      </c>
      <c r="BP78" s="41">
        <f t="shared" si="194"/>
        <v>4</v>
      </c>
      <c r="BQ78" s="41">
        <f t="shared" si="195"/>
        <v>1</v>
      </c>
      <c r="BR78" s="41">
        <f t="shared" si="196"/>
        <v>5</v>
      </c>
      <c r="BS78" s="41">
        <v>0</v>
      </c>
      <c r="BT78" s="41">
        <v>0</v>
      </c>
      <c r="BU78" s="41">
        <v>1</v>
      </c>
      <c r="BV78" s="41">
        <v>1</v>
      </c>
      <c r="BW78" s="41">
        <v>3</v>
      </c>
      <c r="BX78" s="41">
        <v>1</v>
      </c>
      <c r="BY78" s="41">
        <f t="shared" si="197"/>
        <v>4</v>
      </c>
      <c r="BZ78" s="41">
        <f t="shared" si="198"/>
        <v>2</v>
      </c>
      <c r="CA78" s="41">
        <f t="shared" si="199"/>
        <v>6</v>
      </c>
      <c r="CB78" s="40">
        <v>25</v>
      </c>
      <c r="CC78" s="40">
        <v>40</v>
      </c>
      <c r="CD78" s="41">
        <f t="shared" si="200"/>
        <v>65</v>
      </c>
      <c r="CE78" s="40">
        <v>14</v>
      </c>
      <c r="CF78" s="40">
        <v>5</v>
      </c>
      <c r="CG78" s="41">
        <f t="shared" si="201"/>
        <v>19</v>
      </c>
      <c r="CH78" s="40">
        <v>7</v>
      </c>
      <c r="CI78" s="40">
        <v>3</v>
      </c>
      <c r="CJ78" s="41">
        <f t="shared" si="202"/>
        <v>10</v>
      </c>
    </row>
    <row r="79" spans="1:88" s="2" customFormat="1" x14ac:dyDescent="0.25">
      <c r="A79" s="28">
        <v>63</v>
      </c>
      <c r="B79" s="1" t="s">
        <v>58</v>
      </c>
      <c r="C79" s="103" t="s">
        <v>34</v>
      </c>
      <c r="D79" s="103"/>
      <c r="E79" s="103"/>
      <c r="F79" s="18">
        <v>36</v>
      </c>
      <c r="G79" s="40">
        <v>32</v>
      </c>
      <c r="H79" s="41">
        <f t="shared" si="176"/>
        <v>68</v>
      </c>
      <c r="I79" s="40">
        <v>0</v>
      </c>
      <c r="J79" s="40">
        <v>0</v>
      </c>
      <c r="K79" s="41">
        <f t="shared" si="177"/>
        <v>0</v>
      </c>
      <c r="L79" s="40">
        <v>0</v>
      </c>
      <c r="M79" s="40">
        <v>0</v>
      </c>
      <c r="N79" s="40">
        <f t="shared" si="178"/>
        <v>0</v>
      </c>
      <c r="O79" s="40">
        <v>0</v>
      </c>
      <c r="P79" s="40">
        <v>0</v>
      </c>
      <c r="Q79" s="41">
        <f t="shared" si="179"/>
        <v>0</v>
      </c>
      <c r="R79" s="40">
        <v>35</v>
      </c>
      <c r="S79" s="40">
        <v>11</v>
      </c>
      <c r="T79" s="41">
        <f t="shared" si="180"/>
        <v>46</v>
      </c>
      <c r="U79" s="40">
        <v>0</v>
      </c>
      <c r="V79" s="40">
        <v>0</v>
      </c>
      <c r="W79" s="41">
        <f t="shared" si="181"/>
        <v>0</v>
      </c>
      <c r="X79" s="40">
        <v>0</v>
      </c>
      <c r="Y79" s="40">
        <v>0</v>
      </c>
      <c r="Z79" s="41">
        <f t="shared" si="182"/>
        <v>0</v>
      </c>
      <c r="AA79" s="40">
        <v>0</v>
      </c>
      <c r="AB79" s="40">
        <v>0</v>
      </c>
      <c r="AC79" s="41">
        <f t="shared" si="183"/>
        <v>0</v>
      </c>
      <c r="AD79" s="40">
        <v>21</v>
      </c>
      <c r="AE79" s="40">
        <v>15</v>
      </c>
      <c r="AF79" s="41">
        <f t="shared" si="184"/>
        <v>36</v>
      </c>
      <c r="AG79" s="40">
        <v>0</v>
      </c>
      <c r="AH79" s="40">
        <v>0</v>
      </c>
      <c r="AI79" s="41">
        <f t="shared" si="185"/>
        <v>0</v>
      </c>
      <c r="AJ79" s="40">
        <v>0</v>
      </c>
      <c r="AK79" s="40">
        <v>0</v>
      </c>
      <c r="AL79" s="41">
        <f t="shared" si="186"/>
        <v>0</v>
      </c>
      <c r="AM79" s="40">
        <v>0</v>
      </c>
      <c r="AN79" s="40">
        <v>0</v>
      </c>
      <c r="AO79" s="41">
        <f t="shared" si="187"/>
        <v>0</v>
      </c>
      <c r="AP79" s="40">
        <f t="shared" si="168"/>
        <v>92</v>
      </c>
      <c r="AQ79" s="40">
        <f t="shared" si="169"/>
        <v>58</v>
      </c>
      <c r="AR79" s="40">
        <f t="shared" si="170"/>
        <v>0</v>
      </c>
      <c r="AS79" s="41">
        <f t="shared" si="171"/>
        <v>0</v>
      </c>
      <c r="AT79" s="41">
        <f t="shared" si="188"/>
        <v>0</v>
      </c>
      <c r="AU79" s="41">
        <f t="shared" si="172"/>
        <v>0</v>
      </c>
      <c r="AV79" s="41">
        <f t="shared" si="173"/>
        <v>0</v>
      </c>
      <c r="AW79" s="41">
        <f t="shared" si="189"/>
        <v>0</v>
      </c>
      <c r="AX79" s="41">
        <f t="shared" si="174"/>
        <v>0</v>
      </c>
      <c r="AY79" s="41">
        <f t="shared" si="175"/>
        <v>0</v>
      </c>
      <c r="AZ79" s="41">
        <f t="shared" si="190"/>
        <v>0</v>
      </c>
      <c r="BA79" s="41">
        <v>0</v>
      </c>
      <c r="BB79" s="41">
        <v>0</v>
      </c>
      <c r="BC79" s="41">
        <v>0</v>
      </c>
      <c r="BD79" s="41">
        <v>0</v>
      </c>
      <c r="BE79" s="41">
        <v>0</v>
      </c>
      <c r="BF79" s="41">
        <v>0</v>
      </c>
      <c r="BG79" s="41">
        <f t="shared" si="191"/>
        <v>0</v>
      </c>
      <c r="BH79" s="41">
        <f t="shared" si="192"/>
        <v>0</v>
      </c>
      <c r="BI79" s="41">
        <f t="shared" si="193"/>
        <v>0</v>
      </c>
      <c r="BJ79" s="41">
        <v>0</v>
      </c>
      <c r="BK79" s="41">
        <v>0</v>
      </c>
      <c r="BL79" s="41">
        <v>0</v>
      </c>
      <c r="BM79" s="41">
        <v>0</v>
      </c>
      <c r="BN79" s="41">
        <v>0</v>
      </c>
      <c r="BO79" s="41">
        <v>0</v>
      </c>
      <c r="BP79" s="41">
        <f t="shared" si="194"/>
        <v>0</v>
      </c>
      <c r="BQ79" s="41">
        <f t="shared" si="195"/>
        <v>0</v>
      </c>
      <c r="BR79" s="41">
        <f t="shared" si="196"/>
        <v>0</v>
      </c>
      <c r="BS79" s="41">
        <v>0</v>
      </c>
      <c r="BT79" s="41">
        <v>0</v>
      </c>
      <c r="BU79" s="41">
        <v>0</v>
      </c>
      <c r="BV79" s="41">
        <v>0</v>
      </c>
      <c r="BW79" s="41">
        <v>2</v>
      </c>
      <c r="BX79" s="41">
        <v>0</v>
      </c>
      <c r="BY79" s="41">
        <f t="shared" si="197"/>
        <v>2</v>
      </c>
      <c r="BZ79" s="41">
        <f t="shared" si="198"/>
        <v>0</v>
      </c>
      <c r="CA79" s="41">
        <f t="shared" si="199"/>
        <v>2</v>
      </c>
      <c r="CB79" s="40">
        <v>18</v>
      </c>
      <c r="CC79" s="40">
        <v>7</v>
      </c>
      <c r="CD79" s="41">
        <f t="shared" si="200"/>
        <v>25</v>
      </c>
      <c r="CE79" s="40">
        <v>7</v>
      </c>
      <c r="CF79" s="40">
        <v>2</v>
      </c>
      <c r="CG79" s="41">
        <f t="shared" si="201"/>
        <v>9</v>
      </c>
      <c r="CH79" s="40">
        <v>4</v>
      </c>
      <c r="CI79" s="40">
        <v>5</v>
      </c>
      <c r="CJ79" s="41">
        <f t="shared" si="202"/>
        <v>9</v>
      </c>
    </row>
    <row r="80" spans="1:88" s="2" customFormat="1" x14ac:dyDescent="0.25">
      <c r="A80" s="22">
        <v>64</v>
      </c>
      <c r="B80" s="1" t="s">
        <v>58</v>
      </c>
      <c r="C80" s="103" t="s">
        <v>35</v>
      </c>
      <c r="D80" s="103"/>
      <c r="E80" s="103"/>
      <c r="F80" s="18">
        <v>33</v>
      </c>
      <c r="G80" s="40">
        <v>42</v>
      </c>
      <c r="H80" s="41">
        <f t="shared" si="176"/>
        <v>75</v>
      </c>
      <c r="I80" s="40">
        <v>0</v>
      </c>
      <c r="J80" s="40">
        <v>0</v>
      </c>
      <c r="K80" s="41">
        <f t="shared" si="177"/>
        <v>0</v>
      </c>
      <c r="L80" s="40">
        <v>33</v>
      </c>
      <c r="M80" s="40">
        <v>42</v>
      </c>
      <c r="N80" s="40">
        <f t="shared" si="178"/>
        <v>75</v>
      </c>
      <c r="O80" s="40">
        <v>0</v>
      </c>
      <c r="P80" s="40">
        <v>0</v>
      </c>
      <c r="Q80" s="41">
        <f t="shared" si="179"/>
        <v>0</v>
      </c>
      <c r="R80" s="40">
        <v>22</v>
      </c>
      <c r="S80" s="40">
        <v>25</v>
      </c>
      <c r="T80" s="41">
        <f t="shared" si="180"/>
        <v>47</v>
      </c>
      <c r="U80" s="40">
        <v>0</v>
      </c>
      <c r="V80" s="40">
        <v>0</v>
      </c>
      <c r="W80" s="41">
        <f t="shared" si="181"/>
        <v>0</v>
      </c>
      <c r="X80" s="40">
        <v>22</v>
      </c>
      <c r="Y80" s="40">
        <v>25</v>
      </c>
      <c r="Z80" s="41">
        <f t="shared" si="182"/>
        <v>47</v>
      </c>
      <c r="AA80" s="40">
        <v>0</v>
      </c>
      <c r="AB80" s="40">
        <v>0</v>
      </c>
      <c r="AC80" s="41">
        <f t="shared" si="183"/>
        <v>0</v>
      </c>
      <c r="AD80" s="40">
        <v>11</v>
      </c>
      <c r="AE80" s="40">
        <v>18</v>
      </c>
      <c r="AF80" s="41">
        <f t="shared" si="184"/>
        <v>29</v>
      </c>
      <c r="AG80" s="40">
        <v>0</v>
      </c>
      <c r="AH80" s="40">
        <v>0</v>
      </c>
      <c r="AI80" s="41">
        <f t="shared" si="185"/>
        <v>0</v>
      </c>
      <c r="AJ80" s="40">
        <v>11</v>
      </c>
      <c r="AK80" s="40">
        <v>18</v>
      </c>
      <c r="AL80" s="41">
        <f t="shared" si="186"/>
        <v>29</v>
      </c>
      <c r="AM80" s="40">
        <v>0</v>
      </c>
      <c r="AN80" s="40">
        <v>0</v>
      </c>
      <c r="AO80" s="41">
        <f t="shared" si="187"/>
        <v>0</v>
      </c>
      <c r="AP80" s="40">
        <f t="shared" si="168"/>
        <v>66</v>
      </c>
      <c r="AQ80" s="40">
        <f t="shared" si="169"/>
        <v>85</v>
      </c>
      <c r="AR80" s="40">
        <f t="shared" si="170"/>
        <v>0</v>
      </c>
      <c r="AS80" s="41">
        <f t="shared" si="171"/>
        <v>0</v>
      </c>
      <c r="AT80" s="41">
        <f t="shared" si="188"/>
        <v>0</v>
      </c>
      <c r="AU80" s="41">
        <f t="shared" si="172"/>
        <v>66</v>
      </c>
      <c r="AV80" s="41">
        <f t="shared" si="173"/>
        <v>85</v>
      </c>
      <c r="AW80" s="41">
        <f t="shared" si="189"/>
        <v>151</v>
      </c>
      <c r="AX80" s="41">
        <f t="shared" si="174"/>
        <v>0</v>
      </c>
      <c r="AY80" s="41">
        <f t="shared" si="175"/>
        <v>0</v>
      </c>
      <c r="AZ80" s="41">
        <f t="shared" si="190"/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41">
        <v>0</v>
      </c>
      <c r="BG80" s="41">
        <f t="shared" si="191"/>
        <v>0</v>
      </c>
      <c r="BH80" s="41">
        <f t="shared" si="192"/>
        <v>0</v>
      </c>
      <c r="BI80" s="41">
        <f t="shared" si="193"/>
        <v>0</v>
      </c>
      <c r="BJ80" s="41">
        <v>0</v>
      </c>
      <c r="BK80" s="41">
        <v>1</v>
      </c>
      <c r="BL80" s="41">
        <v>0</v>
      </c>
      <c r="BM80" s="41">
        <v>0</v>
      </c>
      <c r="BN80" s="41">
        <v>0</v>
      </c>
      <c r="BO80" s="41">
        <v>0</v>
      </c>
      <c r="BP80" s="41">
        <f t="shared" si="194"/>
        <v>0</v>
      </c>
      <c r="BQ80" s="41">
        <f t="shared" si="195"/>
        <v>1</v>
      </c>
      <c r="BR80" s="41">
        <f t="shared" si="196"/>
        <v>1</v>
      </c>
      <c r="BS80" s="41">
        <v>0</v>
      </c>
      <c r="BT80" s="41">
        <v>0</v>
      </c>
      <c r="BU80" s="41">
        <v>0</v>
      </c>
      <c r="BV80" s="41">
        <v>1</v>
      </c>
      <c r="BW80" s="41">
        <v>0</v>
      </c>
      <c r="BX80" s="41">
        <v>1</v>
      </c>
      <c r="BY80" s="41">
        <f t="shared" si="197"/>
        <v>0</v>
      </c>
      <c r="BZ80" s="41">
        <f t="shared" si="198"/>
        <v>2</v>
      </c>
      <c r="CA80" s="41">
        <f t="shared" si="199"/>
        <v>2</v>
      </c>
      <c r="CB80" s="40">
        <v>14</v>
      </c>
      <c r="CC80" s="40">
        <v>24</v>
      </c>
      <c r="CD80" s="41">
        <f t="shared" si="200"/>
        <v>38</v>
      </c>
      <c r="CE80" s="40">
        <v>0</v>
      </c>
      <c r="CF80" s="40">
        <v>6</v>
      </c>
      <c r="CG80" s="41">
        <f t="shared" si="201"/>
        <v>6</v>
      </c>
      <c r="CH80" s="40">
        <v>1</v>
      </c>
      <c r="CI80" s="40">
        <v>4</v>
      </c>
      <c r="CJ80" s="41">
        <f t="shared" si="202"/>
        <v>5</v>
      </c>
    </row>
    <row r="81" spans="1:88" s="2" customFormat="1" ht="15" customHeight="1" x14ac:dyDescent="0.25">
      <c r="A81" s="23">
        <v>65</v>
      </c>
      <c r="B81" s="1" t="s">
        <v>58</v>
      </c>
      <c r="C81" s="103" t="s">
        <v>36</v>
      </c>
      <c r="D81" s="103"/>
      <c r="E81" s="103"/>
      <c r="F81" s="18">
        <v>46</v>
      </c>
      <c r="G81" s="40">
        <v>39</v>
      </c>
      <c r="H81" s="41">
        <f t="shared" si="176"/>
        <v>85</v>
      </c>
      <c r="I81" s="40">
        <v>2</v>
      </c>
      <c r="J81" s="40">
        <v>5</v>
      </c>
      <c r="K81" s="41">
        <f t="shared" si="177"/>
        <v>7</v>
      </c>
      <c r="L81" s="40">
        <v>3</v>
      </c>
      <c r="M81" s="40">
        <v>6</v>
      </c>
      <c r="N81" s="40">
        <f t="shared" si="178"/>
        <v>9</v>
      </c>
      <c r="O81" s="40">
        <v>1</v>
      </c>
      <c r="P81" s="40">
        <v>1</v>
      </c>
      <c r="Q81" s="41">
        <f t="shared" si="179"/>
        <v>2</v>
      </c>
      <c r="R81" s="40">
        <v>53</v>
      </c>
      <c r="S81" s="40">
        <v>35</v>
      </c>
      <c r="T81" s="41">
        <f t="shared" si="180"/>
        <v>88</v>
      </c>
      <c r="U81" s="40">
        <v>6</v>
      </c>
      <c r="V81" s="40">
        <v>4</v>
      </c>
      <c r="W81" s="41">
        <f t="shared" si="181"/>
        <v>10</v>
      </c>
      <c r="X81" s="40">
        <v>4</v>
      </c>
      <c r="Y81" s="40">
        <v>1</v>
      </c>
      <c r="Z81" s="41">
        <f t="shared" si="182"/>
        <v>5</v>
      </c>
      <c r="AA81" s="40">
        <v>2</v>
      </c>
      <c r="AB81" s="40">
        <v>1</v>
      </c>
      <c r="AC81" s="41">
        <f t="shared" si="183"/>
        <v>3</v>
      </c>
      <c r="AD81" s="40">
        <v>33</v>
      </c>
      <c r="AE81" s="40">
        <v>29</v>
      </c>
      <c r="AF81" s="41">
        <f t="shared" si="184"/>
        <v>62</v>
      </c>
      <c r="AG81" s="40">
        <v>0</v>
      </c>
      <c r="AH81" s="40">
        <v>0</v>
      </c>
      <c r="AI81" s="41">
        <f t="shared" si="185"/>
        <v>0</v>
      </c>
      <c r="AJ81" s="40">
        <v>3</v>
      </c>
      <c r="AK81" s="40">
        <v>3</v>
      </c>
      <c r="AL81" s="41">
        <f t="shared" si="186"/>
        <v>6</v>
      </c>
      <c r="AM81" s="40">
        <v>0</v>
      </c>
      <c r="AN81" s="40">
        <v>0</v>
      </c>
      <c r="AO81" s="41">
        <f t="shared" si="187"/>
        <v>0</v>
      </c>
      <c r="AP81" s="40">
        <f t="shared" si="168"/>
        <v>132</v>
      </c>
      <c r="AQ81" s="40">
        <f t="shared" si="169"/>
        <v>103</v>
      </c>
      <c r="AR81" s="40">
        <f t="shared" si="170"/>
        <v>8</v>
      </c>
      <c r="AS81" s="41">
        <f t="shared" si="171"/>
        <v>9</v>
      </c>
      <c r="AT81" s="41">
        <f t="shared" si="188"/>
        <v>17</v>
      </c>
      <c r="AU81" s="41">
        <f t="shared" si="172"/>
        <v>10</v>
      </c>
      <c r="AV81" s="41">
        <f t="shared" si="173"/>
        <v>10</v>
      </c>
      <c r="AW81" s="41">
        <f t="shared" si="189"/>
        <v>20</v>
      </c>
      <c r="AX81" s="41">
        <f t="shared" si="174"/>
        <v>3</v>
      </c>
      <c r="AY81" s="41">
        <f t="shared" si="175"/>
        <v>2</v>
      </c>
      <c r="AZ81" s="41">
        <f t="shared" si="190"/>
        <v>5</v>
      </c>
      <c r="BA81" s="41">
        <v>0</v>
      </c>
      <c r="BB81" s="41">
        <v>0</v>
      </c>
      <c r="BC81" s="41">
        <v>2</v>
      </c>
      <c r="BD81" s="41">
        <v>1</v>
      </c>
      <c r="BE81" s="41">
        <v>1</v>
      </c>
      <c r="BF81" s="41">
        <v>0</v>
      </c>
      <c r="BG81" s="41">
        <f t="shared" si="191"/>
        <v>3</v>
      </c>
      <c r="BH81" s="41">
        <f t="shared" si="192"/>
        <v>1</v>
      </c>
      <c r="BI81" s="41">
        <f t="shared" si="193"/>
        <v>4</v>
      </c>
      <c r="BJ81" s="41">
        <v>0</v>
      </c>
      <c r="BK81" s="41">
        <v>0</v>
      </c>
      <c r="BL81" s="41">
        <v>1</v>
      </c>
      <c r="BM81" s="41">
        <v>0</v>
      </c>
      <c r="BN81" s="41">
        <v>0</v>
      </c>
      <c r="BO81" s="41">
        <v>0</v>
      </c>
      <c r="BP81" s="41">
        <f t="shared" si="194"/>
        <v>1</v>
      </c>
      <c r="BQ81" s="41">
        <f t="shared" si="195"/>
        <v>0</v>
      </c>
      <c r="BR81" s="41">
        <f t="shared" si="196"/>
        <v>1</v>
      </c>
      <c r="BS81" s="41">
        <v>0</v>
      </c>
      <c r="BT81" s="41">
        <v>0</v>
      </c>
      <c r="BU81" s="41">
        <v>0</v>
      </c>
      <c r="BV81" s="41">
        <v>1</v>
      </c>
      <c r="BW81" s="41">
        <v>3</v>
      </c>
      <c r="BX81" s="41">
        <v>0</v>
      </c>
      <c r="BY81" s="41">
        <f t="shared" si="197"/>
        <v>3</v>
      </c>
      <c r="BZ81" s="41">
        <f t="shared" si="198"/>
        <v>1</v>
      </c>
      <c r="CA81" s="41">
        <f t="shared" si="199"/>
        <v>4</v>
      </c>
      <c r="CB81" s="40">
        <v>39</v>
      </c>
      <c r="CC81" s="40">
        <v>34</v>
      </c>
      <c r="CD81" s="41">
        <f t="shared" si="200"/>
        <v>73</v>
      </c>
      <c r="CE81" s="40">
        <v>13</v>
      </c>
      <c r="CF81" s="40">
        <v>5</v>
      </c>
      <c r="CG81" s="41">
        <f t="shared" si="201"/>
        <v>18</v>
      </c>
      <c r="CH81" s="40">
        <v>8</v>
      </c>
      <c r="CI81" s="40">
        <v>2</v>
      </c>
      <c r="CJ81" s="41">
        <f t="shared" si="202"/>
        <v>10</v>
      </c>
    </row>
    <row r="82" spans="1:88" s="2" customFormat="1" ht="15" customHeight="1" x14ac:dyDescent="0.25">
      <c r="A82" s="29">
        <v>66</v>
      </c>
      <c r="B82" s="1" t="s">
        <v>58</v>
      </c>
      <c r="C82" s="103" t="s">
        <v>37</v>
      </c>
      <c r="D82" s="103"/>
      <c r="E82" s="103"/>
      <c r="F82" s="18">
        <v>63</v>
      </c>
      <c r="G82" s="42">
        <v>47</v>
      </c>
      <c r="H82" s="41">
        <f t="shared" si="176"/>
        <v>110</v>
      </c>
      <c r="I82" s="42">
        <v>0</v>
      </c>
      <c r="J82" s="42">
        <v>2</v>
      </c>
      <c r="K82" s="41">
        <f t="shared" si="177"/>
        <v>2</v>
      </c>
      <c r="L82" s="42">
        <v>0</v>
      </c>
      <c r="M82" s="42">
        <v>0</v>
      </c>
      <c r="N82" s="40">
        <f t="shared" si="178"/>
        <v>0</v>
      </c>
      <c r="O82" s="42">
        <v>1</v>
      </c>
      <c r="P82" s="42">
        <v>0</v>
      </c>
      <c r="Q82" s="41">
        <f t="shared" si="179"/>
        <v>1</v>
      </c>
      <c r="R82" s="42">
        <v>47</v>
      </c>
      <c r="S82" s="42">
        <v>41</v>
      </c>
      <c r="T82" s="41">
        <f t="shared" si="180"/>
        <v>88</v>
      </c>
      <c r="U82" s="42">
        <v>0</v>
      </c>
      <c r="V82" s="42">
        <v>0</v>
      </c>
      <c r="W82" s="41">
        <f t="shared" si="181"/>
        <v>0</v>
      </c>
      <c r="X82" s="42">
        <v>1</v>
      </c>
      <c r="Y82" s="42">
        <v>1</v>
      </c>
      <c r="Z82" s="41">
        <f t="shared" si="182"/>
        <v>2</v>
      </c>
      <c r="AA82" s="42">
        <v>1</v>
      </c>
      <c r="AB82" s="42">
        <v>1</v>
      </c>
      <c r="AC82" s="41">
        <f t="shared" si="183"/>
        <v>2</v>
      </c>
      <c r="AD82" s="42">
        <v>48</v>
      </c>
      <c r="AE82" s="42">
        <v>47</v>
      </c>
      <c r="AF82" s="41">
        <f t="shared" si="184"/>
        <v>95</v>
      </c>
      <c r="AG82" s="42">
        <v>0</v>
      </c>
      <c r="AH82" s="42">
        <v>0</v>
      </c>
      <c r="AI82" s="41">
        <f t="shared" si="185"/>
        <v>0</v>
      </c>
      <c r="AJ82" s="42">
        <v>0</v>
      </c>
      <c r="AK82" s="42">
        <v>0</v>
      </c>
      <c r="AL82" s="41">
        <f t="shared" si="186"/>
        <v>0</v>
      </c>
      <c r="AM82" s="40">
        <v>0</v>
      </c>
      <c r="AN82" s="40">
        <v>0</v>
      </c>
      <c r="AO82" s="41">
        <f t="shared" si="187"/>
        <v>0</v>
      </c>
      <c r="AP82" s="40">
        <f t="shared" si="168"/>
        <v>158</v>
      </c>
      <c r="AQ82" s="40">
        <f t="shared" si="169"/>
        <v>135</v>
      </c>
      <c r="AR82" s="40">
        <f t="shared" si="170"/>
        <v>0</v>
      </c>
      <c r="AS82" s="41">
        <f t="shared" si="171"/>
        <v>2</v>
      </c>
      <c r="AT82" s="41">
        <f t="shared" si="188"/>
        <v>2</v>
      </c>
      <c r="AU82" s="41">
        <f t="shared" si="172"/>
        <v>1</v>
      </c>
      <c r="AV82" s="41">
        <f t="shared" si="173"/>
        <v>1</v>
      </c>
      <c r="AW82" s="41">
        <f t="shared" si="189"/>
        <v>2</v>
      </c>
      <c r="AX82" s="41">
        <f t="shared" si="174"/>
        <v>2</v>
      </c>
      <c r="AY82" s="41">
        <f t="shared" si="175"/>
        <v>1</v>
      </c>
      <c r="AZ82" s="41">
        <f t="shared" si="190"/>
        <v>3</v>
      </c>
      <c r="BA82" s="41">
        <v>0</v>
      </c>
      <c r="BB82" s="41">
        <v>0</v>
      </c>
      <c r="BC82" s="41">
        <v>1</v>
      </c>
      <c r="BD82" s="41">
        <v>0</v>
      </c>
      <c r="BE82" s="41">
        <v>0</v>
      </c>
      <c r="BF82" s="41">
        <v>1</v>
      </c>
      <c r="BG82" s="41">
        <f t="shared" si="191"/>
        <v>1</v>
      </c>
      <c r="BH82" s="41">
        <f t="shared" si="192"/>
        <v>1</v>
      </c>
      <c r="BI82" s="41">
        <f t="shared" si="193"/>
        <v>2</v>
      </c>
      <c r="BJ82" s="41">
        <v>2</v>
      </c>
      <c r="BK82" s="41">
        <v>0</v>
      </c>
      <c r="BL82" s="41">
        <v>4</v>
      </c>
      <c r="BM82" s="41">
        <v>0</v>
      </c>
      <c r="BN82" s="41">
        <v>0</v>
      </c>
      <c r="BO82" s="41">
        <v>1</v>
      </c>
      <c r="BP82" s="41">
        <f t="shared" si="194"/>
        <v>6</v>
      </c>
      <c r="BQ82" s="41">
        <f t="shared" si="195"/>
        <v>1</v>
      </c>
      <c r="BR82" s="41">
        <f t="shared" si="196"/>
        <v>7</v>
      </c>
      <c r="BS82" s="41">
        <v>0</v>
      </c>
      <c r="BT82" s="41">
        <v>0</v>
      </c>
      <c r="BU82" s="41">
        <v>1</v>
      </c>
      <c r="BV82" s="41">
        <v>0</v>
      </c>
      <c r="BW82" s="41">
        <v>1</v>
      </c>
      <c r="BX82" s="41">
        <v>1</v>
      </c>
      <c r="BY82" s="41">
        <f t="shared" si="197"/>
        <v>2</v>
      </c>
      <c r="BZ82" s="41">
        <f t="shared" si="198"/>
        <v>1</v>
      </c>
      <c r="CA82" s="41">
        <f t="shared" si="199"/>
        <v>3</v>
      </c>
      <c r="CB82" s="42">
        <v>29</v>
      </c>
      <c r="CC82" s="42">
        <v>49</v>
      </c>
      <c r="CD82" s="41">
        <f t="shared" si="200"/>
        <v>78</v>
      </c>
      <c r="CE82" s="42">
        <v>17</v>
      </c>
      <c r="CF82" s="42">
        <v>7</v>
      </c>
      <c r="CG82" s="41">
        <f t="shared" si="201"/>
        <v>24</v>
      </c>
      <c r="CH82" s="42">
        <v>3</v>
      </c>
      <c r="CI82" s="42">
        <v>7</v>
      </c>
      <c r="CJ82" s="41">
        <f t="shared" si="202"/>
        <v>10</v>
      </c>
    </row>
    <row r="83" spans="1:88" s="2" customFormat="1" x14ac:dyDescent="0.25">
      <c r="A83" s="27">
        <v>67</v>
      </c>
      <c r="B83" s="1" t="s">
        <v>58</v>
      </c>
      <c r="C83" s="103" t="s">
        <v>46</v>
      </c>
      <c r="D83" s="103"/>
      <c r="E83" s="103"/>
      <c r="F83" s="18">
        <v>40</v>
      </c>
      <c r="G83" s="40">
        <v>37</v>
      </c>
      <c r="H83" s="41">
        <f t="shared" si="176"/>
        <v>77</v>
      </c>
      <c r="I83" s="40">
        <v>0</v>
      </c>
      <c r="J83" s="40">
        <v>0</v>
      </c>
      <c r="K83" s="41">
        <f t="shared" si="177"/>
        <v>0</v>
      </c>
      <c r="L83" s="40">
        <v>40</v>
      </c>
      <c r="M83" s="40">
        <v>35</v>
      </c>
      <c r="N83" s="40">
        <f t="shared" si="178"/>
        <v>75</v>
      </c>
      <c r="O83" s="40">
        <v>2</v>
      </c>
      <c r="P83" s="40">
        <v>0</v>
      </c>
      <c r="Q83" s="41">
        <f t="shared" si="179"/>
        <v>2</v>
      </c>
      <c r="R83" s="40">
        <v>25</v>
      </c>
      <c r="S83" s="40">
        <v>40</v>
      </c>
      <c r="T83" s="41">
        <f t="shared" si="180"/>
        <v>65</v>
      </c>
      <c r="U83" s="40">
        <v>0</v>
      </c>
      <c r="V83" s="40">
        <v>0</v>
      </c>
      <c r="W83" s="41">
        <f t="shared" si="181"/>
        <v>0</v>
      </c>
      <c r="X83" s="40">
        <v>25</v>
      </c>
      <c r="Y83" s="40">
        <v>40</v>
      </c>
      <c r="Z83" s="41">
        <f t="shared" si="182"/>
        <v>65</v>
      </c>
      <c r="AA83" s="40">
        <v>0</v>
      </c>
      <c r="AB83" s="40">
        <v>0</v>
      </c>
      <c r="AC83" s="41">
        <f t="shared" si="183"/>
        <v>0</v>
      </c>
      <c r="AD83" s="40">
        <v>27</v>
      </c>
      <c r="AE83" s="40">
        <v>35</v>
      </c>
      <c r="AF83" s="41">
        <f t="shared" si="184"/>
        <v>62</v>
      </c>
      <c r="AG83" s="40">
        <v>0</v>
      </c>
      <c r="AH83" s="40">
        <v>0</v>
      </c>
      <c r="AI83" s="41">
        <f t="shared" si="185"/>
        <v>0</v>
      </c>
      <c r="AJ83" s="40">
        <v>27</v>
      </c>
      <c r="AK83" s="40">
        <v>35</v>
      </c>
      <c r="AL83" s="41">
        <f t="shared" si="186"/>
        <v>62</v>
      </c>
      <c r="AM83" s="40">
        <v>0</v>
      </c>
      <c r="AN83" s="40">
        <v>0</v>
      </c>
      <c r="AO83" s="41">
        <f t="shared" si="187"/>
        <v>0</v>
      </c>
      <c r="AP83" s="40">
        <f t="shared" si="168"/>
        <v>92</v>
      </c>
      <c r="AQ83" s="40">
        <f t="shared" si="169"/>
        <v>112</v>
      </c>
      <c r="AR83" s="40">
        <f t="shared" si="170"/>
        <v>0</v>
      </c>
      <c r="AS83" s="41">
        <f t="shared" si="171"/>
        <v>0</v>
      </c>
      <c r="AT83" s="41">
        <f t="shared" si="188"/>
        <v>0</v>
      </c>
      <c r="AU83" s="41">
        <f t="shared" si="172"/>
        <v>92</v>
      </c>
      <c r="AV83" s="41">
        <f t="shared" si="173"/>
        <v>110</v>
      </c>
      <c r="AW83" s="41">
        <f t="shared" si="189"/>
        <v>202</v>
      </c>
      <c r="AX83" s="41">
        <f t="shared" si="174"/>
        <v>2</v>
      </c>
      <c r="AY83" s="41">
        <f t="shared" si="175"/>
        <v>0</v>
      </c>
      <c r="AZ83" s="41">
        <f t="shared" si="190"/>
        <v>2</v>
      </c>
      <c r="BA83" s="41">
        <v>1</v>
      </c>
      <c r="BB83" s="41">
        <v>0</v>
      </c>
      <c r="BC83" s="41">
        <v>1</v>
      </c>
      <c r="BD83" s="41">
        <v>0</v>
      </c>
      <c r="BE83" s="41">
        <v>1</v>
      </c>
      <c r="BF83" s="41">
        <v>2</v>
      </c>
      <c r="BG83" s="41">
        <f t="shared" si="191"/>
        <v>3</v>
      </c>
      <c r="BH83" s="41">
        <f t="shared" si="192"/>
        <v>2</v>
      </c>
      <c r="BI83" s="41">
        <f t="shared" si="193"/>
        <v>5</v>
      </c>
      <c r="BJ83" s="41">
        <v>1</v>
      </c>
      <c r="BK83" s="41">
        <v>0</v>
      </c>
      <c r="BL83" s="41">
        <v>0</v>
      </c>
      <c r="BM83" s="41">
        <v>0</v>
      </c>
      <c r="BN83" s="41">
        <v>1</v>
      </c>
      <c r="BO83" s="41">
        <v>1</v>
      </c>
      <c r="BP83" s="41">
        <f t="shared" si="194"/>
        <v>2</v>
      </c>
      <c r="BQ83" s="41">
        <f t="shared" si="195"/>
        <v>1</v>
      </c>
      <c r="BR83" s="41">
        <f t="shared" si="196"/>
        <v>3</v>
      </c>
      <c r="BS83" s="41">
        <v>0</v>
      </c>
      <c r="BT83" s="41">
        <v>0</v>
      </c>
      <c r="BU83" s="41">
        <v>0</v>
      </c>
      <c r="BV83" s="41">
        <v>0</v>
      </c>
      <c r="BW83" s="41">
        <v>0</v>
      </c>
      <c r="BX83" s="41">
        <v>0</v>
      </c>
      <c r="BY83" s="41">
        <f t="shared" si="197"/>
        <v>0</v>
      </c>
      <c r="BZ83" s="41">
        <f t="shared" si="198"/>
        <v>0</v>
      </c>
      <c r="CA83" s="41">
        <f t="shared" si="199"/>
        <v>0</v>
      </c>
      <c r="CB83" s="40">
        <v>25</v>
      </c>
      <c r="CC83" s="40">
        <v>32</v>
      </c>
      <c r="CD83" s="41">
        <f t="shared" si="200"/>
        <v>57</v>
      </c>
      <c r="CE83" s="40">
        <v>24</v>
      </c>
      <c r="CF83" s="40">
        <v>22</v>
      </c>
      <c r="CG83" s="41">
        <f t="shared" si="201"/>
        <v>46</v>
      </c>
      <c r="CH83" s="40">
        <v>5</v>
      </c>
      <c r="CI83" s="40">
        <v>4</v>
      </c>
      <c r="CJ83" s="41">
        <f t="shared" si="202"/>
        <v>9</v>
      </c>
    </row>
    <row r="84" spans="1:88" s="2" customFormat="1" x14ac:dyDescent="0.25">
      <c r="A84" s="29">
        <v>68</v>
      </c>
      <c r="B84" s="1" t="s">
        <v>58</v>
      </c>
      <c r="C84" s="103" t="s">
        <v>38</v>
      </c>
      <c r="D84" s="103"/>
      <c r="E84" s="103"/>
      <c r="F84" s="18">
        <v>20</v>
      </c>
      <c r="G84" s="40">
        <v>35</v>
      </c>
      <c r="H84" s="41">
        <f t="shared" si="176"/>
        <v>55</v>
      </c>
      <c r="I84" s="40">
        <v>1</v>
      </c>
      <c r="J84" s="40">
        <v>0</v>
      </c>
      <c r="K84" s="41">
        <f t="shared" si="177"/>
        <v>1</v>
      </c>
      <c r="L84" s="40">
        <v>20</v>
      </c>
      <c r="M84" s="40">
        <v>35</v>
      </c>
      <c r="N84" s="40">
        <f t="shared" si="178"/>
        <v>55</v>
      </c>
      <c r="O84" s="40">
        <v>0</v>
      </c>
      <c r="P84" s="40">
        <v>0</v>
      </c>
      <c r="Q84" s="41">
        <f t="shared" si="179"/>
        <v>0</v>
      </c>
      <c r="R84" s="40">
        <v>22</v>
      </c>
      <c r="S84" s="40">
        <v>23</v>
      </c>
      <c r="T84" s="41">
        <f t="shared" si="180"/>
        <v>45</v>
      </c>
      <c r="U84" s="40">
        <v>0</v>
      </c>
      <c r="V84" s="40">
        <v>3</v>
      </c>
      <c r="W84" s="41">
        <f t="shared" si="181"/>
        <v>3</v>
      </c>
      <c r="X84" s="40">
        <v>21</v>
      </c>
      <c r="Y84" s="40">
        <v>23</v>
      </c>
      <c r="Z84" s="41">
        <f t="shared" si="182"/>
        <v>44</v>
      </c>
      <c r="AA84" s="40">
        <v>1</v>
      </c>
      <c r="AB84" s="40">
        <v>0</v>
      </c>
      <c r="AC84" s="41">
        <f t="shared" si="183"/>
        <v>1</v>
      </c>
      <c r="AD84" s="40">
        <v>15</v>
      </c>
      <c r="AE84" s="40">
        <v>16</v>
      </c>
      <c r="AF84" s="41">
        <f t="shared" si="184"/>
        <v>31</v>
      </c>
      <c r="AG84" s="40">
        <v>1</v>
      </c>
      <c r="AH84" s="40">
        <v>1</v>
      </c>
      <c r="AI84" s="41">
        <f t="shared" si="185"/>
        <v>2</v>
      </c>
      <c r="AJ84" s="40">
        <v>15</v>
      </c>
      <c r="AK84" s="40">
        <v>16</v>
      </c>
      <c r="AL84" s="41">
        <f t="shared" si="186"/>
        <v>31</v>
      </c>
      <c r="AM84" s="40">
        <v>0</v>
      </c>
      <c r="AN84" s="40">
        <v>0</v>
      </c>
      <c r="AO84" s="41">
        <f t="shared" si="187"/>
        <v>0</v>
      </c>
      <c r="AP84" s="40">
        <f t="shared" si="168"/>
        <v>57</v>
      </c>
      <c r="AQ84" s="40">
        <f t="shared" si="169"/>
        <v>74</v>
      </c>
      <c r="AR84" s="40">
        <f t="shared" si="170"/>
        <v>2</v>
      </c>
      <c r="AS84" s="41">
        <f t="shared" si="171"/>
        <v>4</v>
      </c>
      <c r="AT84" s="41">
        <f t="shared" si="188"/>
        <v>6</v>
      </c>
      <c r="AU84" s="41">
        <f t="shared" si="172"/>
        <v>56</v>
      </c>
      <c r="AV84" s="41">
        <f t="shared" si="173"/>
        <v>74</v>
      </c>
      <c r="AW84" s="41">
        <f t="shared" si="189"/>
        <v>130</v>
      </c>
      <c r="AX84" s="41">
        <f t="shared" si="174"/>
        <v>1</v>
      </c>
      <c r="AY84" s="41">
        <f t="shared" si="175"/>
        <v>0</v>
      </c>
      <c r="AZ84" s="41">
        <f t="shared" si="190"/>
        <v>1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41">
        <v>0</v>
      </c>
      <c r="BG84" s="41">
        <f t="shared" si="191"/>
        <v>0</v>
      </c>
      <c r="BH84" s="41">
        <f t="shared" si="192"/>
        <v>0</v>
      </c>
      <c r="BI84" s="41">
        <f t="shared" si="193"/>
        <v>0</v>
      </c>
      <c r="BJ84" s="41">
        <v>0</v>
      </c>
      <c r="BK84" s="41">
        <v>0</v>
      </c>
      <c r="BL84" s="41">
        <v>0</v>
      </c>
      <c r="BM84" s="41">
        <v>0</v>
      </c>
      <c r="BN84" s="41">
        <v>0</v>
      </c>
      <c r="BO84" s="41">
        <v>0</v>
      </c>
      <c r="BP84" s="41">
        <v>0</v>
      </c>
      <c r="BQ84" s="41">
        <f t="shared" si="195"/>
        <v>0</v>
      </c>
      <c r="BR84" s="41">
        <f t="shared" si="196"/>
        <v>0</v>
      </c>
      <c r="BS84" s="41">
        <v>0</v>
      </c>
      <c r="BT84" s="41">
        <v>0</v>
      </c>
      <c r="BU84" s="41">
        <v>0</v>
      </c>
      <c r="BV84" s="41">
        <v>1</v>
      </c>
      <c r="BW84" s="41">
        <v>0</v>
      </c>
      <c r="BX84" s="41">
        <v>0</v>
      </c>
      <c r="BY84" s="41">
        <f t="shared" si="197"/>
        <v>0</v>
      </c>
      <c r="BZ84" s="41">
        <f t="shared" si="198"/>
        <v>1</v>
      </c>
      <c r="CA84" s="41">
        <f t="shared" si="199"/>
        <v>1</v>
      </c>
      <c r="CB84" s="40">
        <v>16</v>
      </c>
      <c r="CC84" s="40">
        <v>15</v>
      </c>
      <c r="CD84" s="41">
        <f t="shared" si="200"/>
        <v>31</v>
      </c>
      <c r="CE84" s="40">
        <v>10</v>
      </c>
      <c r="CF84" s="40">
        <v>2</v>
      </c>
      <c r="CG84" s="41">
        <f t="shared" si="201"/>
        <v>12</v>
      </c>
      <c r="CH84" s="40">
        <v>5</v>
      </c>
      <c r="CI84" s="40">
        <v>5</v>
      </c>
      <c r="CJ84" s="41">
        <f t="shared" si="202"/>
        <v>10</v>
      </c>
    </row>
    <row r="85" spans="1:88" x14ac:dyDescent="0.25">
      <c r="A85" s="3"/>
      <c r="B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51"/>
      <c r="CB85" s="51"/>
      <c r="CC85" s="51"/>
      <c r="CD85" s="51"/>
      <c r="CE85" s="51"/>
      <c r="CF85" s="51"/>
      <c r="CG85" s="51"/>
      <c r="CH85" s="51"/>
      <c r="CI85" s="51"/>
      <c r="CJ85" s="51"/>
    </row>
    <row r="86" spans="1:88" ht="18.75" x14ac:dyDescent="0.25">
      <c r="A86" s="17"/>
      <c r="B86" s="20"/>
      <c r="C86" s="121" t="s">
        <v>39</v>
      </c>
      <c r="D86" s="122"/>
      <c r="E86" s="123"/>
      <c r="F86" s="37">
        <f>SUM(F7:F84)</f>
        <v>6088</v>
      </c>
      <c r="G86" s="37">
        <f t="shared" ref="G86:BR86" si="203">SUM(G7:G84)</f>
        <v>7118</v>
      </c>
      <c r="H86" s="37">
        <f t="shared" si="203"/>
        <v>13206</v>
      </c>
      <c r="I86" s="37">
        <f t="shared" si="203"/>
        <v>388</v>
      </c>
      <c r="J86" s="37">
        <f t="shared" si="203"/>
        <v>550</v>
      </c>
      <c r="K86" s="37">
        <f t="shared" si="203"/>
        <v>936</v>
      </c>
      <c r="L86" s="37">
        <f t="shared" si="203"/>
        <v>845</v>
      </c>
      <c r="M86" s="37">
        <f t="shared" si="203"/>
        <v>923</v>
      </c>
      <c r="N86" s="37">
        <f t="shared" si="203"/>
        <v>1768</v>
      </c>
      <c r="O86" s="37">
        <f t="shared" si="203"/>
        <v>121</v>
      </c>
      <c r="P86" s="37">
        <f t="shared" si="203"/>
        <v>171</v>
      </c>
      <c r="Q86" s="37">
        <f t="shared" si="203"/>
        <v>291</v>
      </c>
      <c r="R86" s="37">
        <f t="shared" si="203"/>
        <v>5314</v>
      </c>
      <c r="S86" s="37">
        <f t="shared" si="203"/>
        <v>6147</v>
      </c>
      <c r="T86" s="37">
        <f t="shared" si="203"/>
        <v>11461</v>
      </c>
      <c r="U86" s="37">
        <f t="shared" si="203"/>
        <v>331</v>
      </c>
      <c r="V86" s="37">
        <f t="shared" si="203"/>
        <v>511</v>
      </c>
      <c r="W86" s="37">
        <f t="shared" si="203"/>
        <v>842</v>
      </c>
      <c r="X86" s="37">
        <f t="shared" si="203"/>
        <v>720</v>
      </c>
      <c r="Y86" s="37">
        <f t="shared" si="203"/>
        <v>785</v>
      </c>
      <c r="Z86" s="37">
        <f t="shared" si="203"/>
        <v>1505</v>
      </c>
      <c r="AA86" s="37">
        <f t="shared" si="203"/>
        <v>160</v>
      </c>
      <c r="AB86" s="37">
        <f t="shared" si="203"/>
        <v>173</v>
      </c>
      <c r="AC86" s="37">
        <f t="shared" si="203"/>
        <v>329</v>
      </c>
      <c r="AD86" s="37">
        <f t="shared" si="203"/>
        <v>4555</v>
      </c>
      <c r="AE86" s="37">
        <f t="shared" si="203"/>
        <v>5789</v>
      </c>
      <c r="AF86" s="37">
        <f t="shared" si="203"/>
        <v>10344</v>
      </c>
      <c r="AG86" s="37">
        <f t="shared" si="203"/>
        <v>229</v>
      </c>
      <c r="AH86" s="37">
        <f t="shared" si="203"/>
        <v>316</v>
      </c>
      <c r="AI86" s="37">
        <f t="shared" si="203"/>
        <v>545</v>
      </c>
      <c r="AJ86" s="37">
        <f t="shared" si="203"/>
        <v>680</v>
      </c>
      <c r="AK86" s="37">
        <f t="shared" si="203"/>
        <v>827</v>
      </c>
      <c r="AL86" s="37">
        <f t="shared" si="203"/>
        <v>1507</v>
      </c>
      <c r="AM86" s="37">
        <f t="shared" si="203"/>
        <v>79</v>
      </c>
      <c r="AN86" s="37">
        <f t="shared" si="203"/>
        <v>105</v>
      </c>
      <c r="AO86" s="37">
        <f t="shared" si="203"/>
        <v>180</v>
      </c>
      <c r="AP86" s="37">
        <f t="shared" si="203"/>
        <v>15957</v>
      </c>
      <c r="AQ86" s="37">
        <f t="shared" si="203"/>
        <v>19054</v>
      </c>
      <c r="AR86" s="37">
        <f t="shared" si="203"/>
        <v>948</v>
      </c>
      <c r="AS86" s="37">
        <f t="shared" si="203"/>
        <v>1377</v>
      </c>
      <c r="AT86" s="37">
        <f t="shared" si="203"/>
        <v>2325</v>
      </c>
      <c r="AU86" s="37">
        <f t="shared" si="203"/>
        <v>2282</v>
      </c>
      <c r="AV86" s="37">
        <f t="shared" si="203"/>
        <v>2533</v>
      </c>
      <c r="AW86" s="37">
        <f t="shared" si="203"/>
        <v>4780</v>
      </c>
      <c r="AX86" s="37">
        <f t="shared" si="203"/>
        <v>363</v>
      </c>
      <c r="AY86" s="37">
        <f t="shared" si="203"/>
        <v>444</v>
      </c>
      <c r="AZ86" s="37">
        <f t="shared" si="203"/>
        <v>802</v>
      </c>
      <c r="BA86" s="37">
        <f t="shared" si="203"/>
        <v>20</v>
      </c>
      <c r="BB86" s="37">
        <f t="shared" si="203"/>
        <v>17</v>
      </c>
      <c r="BC86" s="37">
        <f t="shared" si="203"/>
        <v>325</v>
      </c>
      <c r="BD86" s="37">
        <f t="shared" si="203"/>
        <v>247</v>
      </c>
      <c r="BE86" s="37">
        <f t="shared" si="203"/>
        <v>263</v>
      </c>
      <c r="BF86" s="37">
        <f t="shared" si="203"/>
        <v>220</v>
      </c>
      <c r="BG86" s="37">
        <f t="shared" si="203"/>
        <v>514</v>
      </c>
      <c r="BH86" s="37">
        <f t="shared" si="203"/>
        <v>406</v>
      </c>
      <c r="BI86" s="37">
        <f t="shared" si="203"/>
        <v>920</v>
      </c>
      <c r="BJ86" s="37">
        <f t="shared" si="203"/>
        <v>171</v>
      </c>
      <c r="BK86" s="37">
        <f t="shared" si="203"/>
        <v>87</v>
      </c>
      <c r="BL86" s="37">
        <f t="shared" si="203"/>
        <v>111</v>
      </c>
      <c r="BM86" s="37">
        <f t="shared" si="203"/>
        <v>62</v>
      </c>
      <c r="BN86" s="37">
        <f t="shared" si="203"/>
        <v>36</v>
      </c>
      <c r="BO86" s="37">
        <f t="shared" si="203"/>
        <v>30</v>
      </c>
      <c r="BP86" s="37">
        <f t="shared" si="203"/>
        <v>281</v>
      </c>
      <c r="BQ86" s="37">
        <f t="shared" si="203"/>
        <v>160</v>
      </c>
      <c r="BR86" s="37">
        <f t="shared" si="203"/>
        <v>441</v>
      </c>
      <c r="BS86" s="37">
        <f t="shared" ref="BS86:CJ86" si="204">SUM(BS7:BS84)</f>
        <v>0</v>
      </c>
      <c r="BT86" s="37">
        <f t="shared" si="204"/>
        <v>0</v>
      </c>
      <c r="BU86" s="37">
        <f t="shared" si="204"/>
        <v>88</v>
      </c>
      <c r="BV86" s="37">
        <f t="shared" si="204"/>
        <v>137</v>
      </c>
      <c r="BW86" s="37">
        <f t="shared" si="204"/>
        <v>52</v>
      </c>
      <c r="BX86" s="37">
        <f t="shared" si="204"/>
        <v>44</v>
      </c>
      <c r="BY86" s="37">
        <f t="shared" si="204"/>
        <v>139</v>
      </c>
      <c r="BZ86" s="37">
        <f t="shared" si="204"/>
        <v>175</v>
      </c>
      <c r="CA86" s="37">
        <f t="shared" si="204"/>
        <v>314</v>
      </c>
      <c r="CB86" s="37">
        <f t="shared" si="204"/>
        <v>4249</v>
      </c>
      <c r="CC86" s="37">
        <f t="shared" si="204"/>
        <v>5495</v>
      </c>
      <c r="CD86" s="37">
        <f t="shared" si="204"/>
        <v>9744</v>
      </c>
      <c r="CE86" s="37">
        <f t="shared" si="204"/>
        <v>1325</v>
      </c>
      <c r="CF86" s="37">
        <f t="shared" si="204"/>
        <v>1108</v>
      </c>
      <c r="CG86" s="37">
        <f t="shared" si="204"/>
        <v>2433</v>
      </c>
      <c r="CH86" s="37">
        <f t="shared" si="204"/>
        <v>687</v>
      </c>
      <c r="CI86" s="37">
        <f t="shared" si="204"/>
        <v>496</v>
      </c>
      <c r="CJ86" s="37">
        <f t="shared" si="204"/>
        <v>1183</v>
      </c>
    </row>
    <row r="87" spans="1:88" s="2" customFormat="1" ht="18.75" x14ac:dyDescent="0.25">
      <c r="A87" s="8"/>
      <c r="B87" s="8"/>
      <c r="C87" s="9"/>
      <c r="D87" s="9"/>
      <c r="E87" s="9"/>
      <c r="F87" s="73">
        <f>SUM(F86:G86)</f>
        <v>13206</v>
      </c>
      <c r="G87" s="74"/>
      <c r="H87" s="14">
        <f>SUM(F87,R87,AD87)</f>
        <v>35011</v>
      </c>
      <c r="I87" s="14"/>
      <c r="J87" s="14">
        <f>SUM(I86:J86)</f>
        <v>938</v>
      </c>
      <c r="K87" s="14"/>
      <c r="L87" s="14"/>
      <c r="M87" s="14">
        <f>SUM(M86,L86)</f>
        <v>1768</v>
      </c>
      <c r="N87" s="14"/>
      <c r="O87" s="14"/>
      <c r="P87" s="14"/>
      <c r="Q87" s="14"/>
      <c r="R87" s="73">
        <f>SUM(R86:S86)</f>
        <v>11461</v>
      </c>
      <c r="S87" s="74"/>
      <c r="T87" s="14"/>
      <c r="U87" s="14"/>
      <c r="V87" s="14">
        <f>SUM(U86:V86)</f>
        <v>842</v>
      </c>
      <c r="W87" s="14"/>
      <c r="X87" s="14"/>
      <c r="Y87" s="14">
        <f>SUM(X86:Y86)</f>
        <v>1505</v>
      </c>
      <c r="Z87" s="14"/>
      <c r="AA87" s="14"/>
      <c r="AB87" s="14"/>
      <c r="AC87" s="14"/>
      <c r="AD87" s="73">
        <f>SUM(AD86:AE86)</f>
        <v>10344</v>
      </c>
      <c r="AE87" s="74"/>
      <c r="AF87" s="14"/>
      <c r="AG87" s="14"/>
      <c r="AH87" s="14">
        <f>SUM(AG86:AH86)</f>
        <v>545</v>
      </c>
      <c r="AI87" s="14"/>
      <c r="AJ87" s="14"/>
      <c r="AK87" s="14">
        <f>SUM(AJ86:AK86)</f>
        <v>1507</v>
      </c>
      <c r="AL87" s="14"/>
      <c r="AM87" s="14"/>
      <c r="AN87" s="14"/>
      <c r="AO87" s="14"/>
      <c r="AP87" s="75">
        <f>SUM(AP86:AQ86)</f>
        <v>35011</v>
      </c>
      <c r="AQ87" s="75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4">
        <f>SUM(CB86:CC86)</f>
        <v>9744</v>
      </c>
      <c r="CC87" s="14"/>
      <c r="CD87" s="14"/>
      <c r="CE87" s="14">
        <f>SUM(CE86:CF86)</f>
        <v>2433</v>
      </c>
      <c r="CF87" s="14"/>
      <c r="CG87" s="14"/>
      <c r="CH87" s="14">
        <f>SUM(CH86:CI86)</f>
        <v>1183</v>
      </c>
      <c r="CI87" s="14"/>
      <c r="CJ87" s="14"/>
    </row>
    <row r="88" spans="1:88" s="2" customFormat="1" ht="18.75" x14ac:dyDescent="0.25">
      <c r="A88" s="8"/>
      <c r="B88" s="8"/>
      <c r="C88" s="9"/>
      <c r="D88" s="9"/>
      <c r="E88" s="9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4">
        <f>SUM(CB7:CC84)</f>
        <v>9744</v>
      </c>
      <c r="CC88" s="14"/>
      <c r="CD88" s="14"/>
      <c r="CE88" s="14">
        <f>SUM(CE7:CF84)</f>
        <v>2433</v>
      </c>
      <c r="CF88" s="14"/>
      <c r="CG88" s="14"/>
      <c r="CH88" s="14">
        <f>SUM(CH7:CI84)</f>
        <v>1183</v>
      </c>
      <c r="CI88" s="14"/>
      <c r="CJ88" s="14"/>
    </row>
    <row r="89" spans="1:88" ht="18.75" customHeight="1" x14ac:dyDescent="0.3">
      <c r="A89" s="24"/>
      <c r="B89" s="24"/>
      <c r="C89" s="33"/>
      <c r="D89" s="33"/>
      <c r="E89" s="33"/>
      <c r="F89" s="25"/>
      <c r="G89" s="33"/>
      <c r="H89" s="33"/>
      <c r="I89" s="33"/>
      <c r="J89" s="33"/>
      <c r="K89" s="6">
        <f>SUM(N86,Z86,AL86)</f>
        <v>4780</v>
      </c>
      <c r="L89" s="6">
        <f>SUM(J89:K89)</f>
        <v>4780</v>
      </c>
      <c r="M89" s="6"/>
      <c r="N89" s="6"/>
      <c r="O89" s="6"/>
      <c r="P89" s="6"/>
      <c r="Q89" s="6"/>
      <c r="R89" s="6"/>
      <c r="S89" s="15">
        <f>SUM(F87,R87,AD87)</f>
        <v>35011</v>
      </c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16"/>
      <c r="AQ89" s="19"/>
      <c r="CB89" s="6"/>
      <c r="CC89" s="6"/>
      <c r="CD89" s="6"/>
      <c r="CE89" s="6"/>
      <c r="CF89" s="6"/>
      <c r="CG89" s="6"/>
      <c r="CH89" s="6"/>
      <c r="CI89" s="6"/>
      <c r="CJ89" s="6"/>
    </row>
    <row r="90" spans="1:88" ht="18.75" customHeight="1" x14ac:dyDescent="0.3">
      <c r="A90" s="24"/>
      <c r="B90" s="24"/>
      <c r="C90" s="33"/>
      <c r="D90" s="33"/>
      <c r="E90" s="33"/>
      <c r="F90" s="25"/>
      <c r="G90" s="33"/>
      <c r="H90" s="33"/>
      <c r="I90" s="33"/>
      <c r="J90" s="33"/>
      <c r="K90" s="6"/>
      <c r="L90" s="6"/>
      <c r="M90" s="6"/>
      <c r="N90" s="6"/>
      <c r="O90" s="6"/>
      <c r="P90" s="6"/>
      <c r="Q90" s="6"/>
      <c r="R90" s="6"/>
      <c r="S90" s="15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45"/>
      <c r="AQ90" s="46"/>
      <c r="AR90" s="47"/>
      <c r="AS90" s="47"/>
      <c r="AT90" s="47"/>
      <c r="CB90" s="6"/>
      <c r="CC90" s="6"/>
      <c r="CD90" s="6"/>
      <c r="CE90" s="6"/>
      <c r="CF90" s="6"/>
      <c r="CG90" s="6"/>
      <c r="CH90" s="6"/>
      <c r="CI90" s="6"/>
      <c r="CJ90" s="6"/>
    </row>
    <row r="91" spans="1:88" ht="18.75" customHeight="1" x14ac:dyDescent="0.3">
      <c r="A91" s="24"/>
      <c r="B91" s="67" t="s">
        <v>97</v>
      </c>
      <c r="C91" s="127" t="s">
        <v>86</v>
      </c>
      <c r="D91" s="127"/>
      <c r="E91" s="147" t="s">
        <v>85</v>
      </c>
      <c r="F91" s="147"/>
      <c r="G91" s="147"/>
      <c r="H91" s="147"/>
      <c r="I91" s="33"/>
      <c r="J91" s="33"/>
      <c r="K91" s="6"/>
      <c r="L91" s="6"/>
      <c r="M91" s="6"/>
      <c r="N91" s="6"/>
      <c r="O91" s="6"/>
      <c r="P91" s="6"/>
      <c r="Q91" s="6"/>
      <c r="R91" s="6"/>
      <c r="S91" s="15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48"/>
      <c r="AQ91" s="46"/>
      <c r="AR91" s="47"/>
      <c r="AS91" s="47"/>
      <c r="AT91" s="49"/>
      <c r="CB91" s="6"/>
      <c r="CC91" s="6"/>
      <c r="CD91" s="6"/>
      <c r="CE91" s="6"/>
      <c r="CF91" s="6"/>
      <c r="CG91" s="6"/>
      <c r="CH91" s="6"/>
      <c r="CI91" s="6"/>
      <c r="CJ91" s="6"/>
    </row>
    <row r="92" spans="1:88" ht="15" customHeight="1" x14ac:dyDescent="0.25">
      <c r="A92" s="24"/>
      <c r="B92" s="67"/>
      <c r="C92" s="39" t="s">
        <v>87</v>
      </c>
      <c r="D92" s="39" t="s">
        <v>88</v>
      </c>
      <c r="E92" s="148"/>
      <c r="F92" s="148"/>
      <c r="G92" s="148"/>
      <c r="H92" s="148"/>
      <c r="I92" s="33"/>
      <c r="J92" s="33"/>
      <c r="L92" t="s">
        <v>89</v>
      </c>
      <c r="M92" s="59"/>
      <c r="N92" s="59"/>
      <c r="O92" s="60"/>
      <c r="P92" s="60"/>
      <c r="Q92" s="60"/>
      <c r="R92" s="60"/>
      <c r="S92" s="60"/>
      <c r="T92" s="60"/>
      <c r="U92" s="60"/>
      <c r="V92" s="60"/>
      <c r="W92" s="31"/>
      <c r="X92" s="31"/>
      <c r="Y92" s="31"/>
      <c r="Z92" s="31"/>
      <c r="AA92" s="31"/>
      <c r="AB92" s="31"/>
      <c r="AC92" s="31"/>
      <c r="AD92" s="31"/>
      <c r="AE92" s="6"/>
      <c r="AF92" s="72"/>
      <c r="AG92" s="72"/>
      <c r="AH92" s="70"/>
      <c r="AI92" s="70"/>
      <c r="AJ92" s="6"/>
      <c r="AK92" s="71"/>
      <c r="AL92" s="71"/>
      <c r="AM92" s="70"/>
      <c r="AN92" s="70"/>
      <c r="AO92" s="6"/>
      <c r="AP92" s="70"/>
      <c r="AQ92" s="70"/>
      <c r="AR92" s="2"/>
      <c r="AS92" s="71"/>
      <c r="AT92" s="71"/>
      <c r="AU92" s="70"/>
      <c r="AV92" s="70"/>
      <c r="AW92" s="2"/>
      <c r="AX92" s="71"/>
      <c r="AY92" s="71"/>
      <c r="AZ92" s="70"/>
      <c r="BA92" s="70"/>
      <c r="BB92" s="2"/>
      <c r="BC92" s="2"/>
      <c r="BD92" s="2"/>
      <c r="BE92" s="2"/>
      <c r="BF92" s="2"/>
      <c r="BG92" s="2"/>
      <c r="BH92" s="2"/>
      <c r="BK92" s="2"/>
      <c r="BL92" s="2"/>
      <c r="BM92" s="2"/>
      <c r="BN92" s="2"/>
      <c r="BO92" s="2"/>
      <c r="BP92" s="2"/>
      <c r="BQ92" s="2"/>
      <c r="BT92" s="2"/>
      <c r="BU92" s="2"/>
      <c r="BV92" s="2"/>
      <c r="BW92" s="2"/>
      <c r="BX92" s="2"/>
      <c r="BY92" s="2"/>
      <c r="BZ92" s="2"/>
      <c r="CB92" s="6"/>
      <c r="CC92" s="71"/>
      <c r="CD92" s="71"/>
      <c r="CE92" s="6"/>
      <c r="CF92" s="71"/>
      <c r="CG92" s="71"/>
      <c r="CH92" s="6"/>
      <c r="CI92" s="71"/>
      <c r="CJ92" s="71"/>
    </row>
    <row r="93" spans="1:88" ht="15" customHeight="1" x14ac:dyDescent="0.25">
      <c r="A93" s="149">
        <f>SUM(C93:D94)</f>
        <v>924</v>
      </c>
      <c r="B93" s="150">
        <v>2</v>
      </c>
      <c r="C93" s="128">
        <f>SUM(AP28,AP61)</f>
        <v>440</v>
      </c>
      <c r="D93" s="128">
        <f>SUM(AQ28,AQ61)</f>
        <v>484</v>
      </c>
      <c r="E93" s="130">
        <f>SUM(BJ28,BJ61)</f>
        <v>8</v>
      </c>
      <c r="F93" s="137" t="s">
        <v>90</v>
      </c>
      <c r="G93" s="137"/>
      <c r="H93" s="137"/>
      <c r="I93" s="33"/>
      <c r="J93" s="33"/>
      <c r="M93" s="4">
        <f>SUM(F7:G84)</f>
        <v>13206</v>
      </c>
      <c r="N93" s="59"/>
      <c r="O93" s="59"/>
      <c r="P93" s="59"/>
      <c r="Q93" s="60"/>
      <c r="R93" s="60"/>
      <c r="S93" s="60"/>
      <c r="T93" s="60"/>
      <c r="U93" s="60"/>
      <c r="V93" s="60"/>
      <c r="W93" s="31"/>
      <c r="X93" s="31"/>
      <c r="Y93" s="31"/>
      <c r="Z93" s="31"/>
      <c r="AA93" s="31"/>
      <c r="AB93" s="31"/>
      <c r="AC93" s="31"/>
      <c r="AD93" s="31"/>
      <c r="AE93" s="4"/>
      <c r="AF93" s="72"/>
      <c r="AG93" s="72"/>
      <c r="AH93" s="70"/>
      <c r="AI93" s="70"/>
      <c r="AJ93" s="6"/>
      <c r="AK93" s="71"/>
      <c r="AL93" s="71"/>
      <c r="AM93" s="70"/>
      <c r="AN93" s="70"/>
      <c r="AO93" s="6"/>
      <c r="AP93" s="70"/>
      <c r="AQ93" s="70"/>
      <c r="AR93" s="2"/>
      <c r="AS93" s="71"/>
      <c r="AT93" s="71"/>
      <c r="AU93" s="70"/>
      <c r="AV93" s="70"/>
      <c r="AW93" s="2"/>
      <c r="AX93" s="71"/>
      <c r="AY93" s="71"/>
      <c r="AZ93" s="70"/>
      <c r="BA93" s="70"/>
      <c r="BB93" s="2"/>
      <c r="BC93" s="2"/>
      <c r="BD93" s="2"/>
      <c r="BE93" s="2"/>
      <c r="BF93" s="2"/>
      <c r="BG93" s="2"/>
      <c r="BH93" s="2"/>
      <c r="BK93" s="2"/>
      <c r="BL93" s="2"/>
      <c r="BM93" s="2"/>
      <c r="BN93" s="2"/>
      <c r="BO93" s="2"/>
      <c r="BP93" s="2"/>
      <c r="BQ93" s="2"/>
      <c r="BT93" s="2"/>
      <c r="BU93" s="2"/>
      <c r="BV93" s="2"/>
      <c r="BW93" s="2"/>
      <c r="BX93" s="2"/>
      <c r="BY93" s="2"/>
      <c r="BZ93" s="2"/>
      <c r="CB93" s="2"/>
      <c r="CC93" s="71"/>
      <c r="CD93" s="71"/>
      <c r="CE93" s="2"/>
      <c r="CF93" s="71"/>
      <c r="CG93" s="71"/>
      <c r="CH93" s="2"/>
      <c r="CI93" s="71"/>
      <c r="CJ93" s="71"/>
    </row>
    <row r="94" spans="1:88" ht="15" customHeight="1" x14ac:dyDescent="0.25">
      <c r="A94" s="149"/>
      <c r="B94" s="150"/>
      <c r="C94" s="129"/>
      <c r="D94" s="129"/>
      <c r="E94" s="130"/>
      <c r="F94" s="137"/>
      <c r="G94" s="137"/>
      <c r="H94" s="137"/>
      <c r="I94" s="33"/>
      <c r="J94" s="33"/>
      <c r="M94" s="4">
        <f>SUM(R7:S84)</f>
        <v>11461</v>
      </c>
      <c r="N94" s="59"/>
      <c r="O94" s="59"/>
      <c r="P94" s="59"/>
      <c r="Q94" s="59"/>
      <c r="R94" s="59"/>
      <c r="S94" s="59"/>
      <c r="T94" s="59"/>
      <c r="U94" s="59"/>
      <c r="V94" s="59"/>
      <c r="W94" s="4"/>
      <c r="X94" s="4"/>
      <c r="Y94" s="4"/>
      <c r="Z94" s="4"/>
      <c r="AA94" s="4"/>
      <c r="AB94" s="4"/>
      <c r="AC94" s="4"/>
      <c r="AD94" s="4"/>
      <c r="AE94" s="4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J94" s="2"/>
      <c r="BK94" s="2"/>
      <c r="BL94" s="2"/>
      <c r="BM94" s="2"/>
      <c r="BN94" s="2"/>
      <c r="BO94" s="2"/>
      <c r="BP94" s="2"/>
      <c r="BQ94" s="2"/>
      <c r="BS94" s="2"/>
      <c r="BT94" s="2"/>
      <c r="BU94" s="2"/>
      <c r="BV94" s="2"/>
      <c r="BW94" s="2"/>
      <c r="BX94" s="2"/>
      <c r="BY94" s="2"/>
      <c r="BZ94" s="2"/>
      <c r="CB94" s="2"/>
      <c r="CC94" s="2"/>
      <c r="CD94" s="2"/>
      <c r="CE94" s="2"/>
      <c r="CF94" s="2"/>
      <c r="CG94" s="2"/>
      <c r="CH94" s="2"/>
      <c r="CI94" s="2"/>
      <c r="CJ94" s="2"/>
    </row>
    <row r="95" spans="1:88" ht="15" customHeight="1" x14ac:dyDescent="0.25">
      <c r="A95" s="149">
        <f t="shared" ref="A95" si="205">SUM(C95:D96)</f>
        <v>6145</v>
      </c>
      <c r="B95" s="150">
        <v>13</v>
      </c>
      <c r="C95" s="128">
        <f>SUM(AP9,AP15,AP22,AP30,AP34,AP35,AP39,AP45,AP51,AP72,AP74,AP76,AP79)</f>
        <v>2888</v>
      </c>
      <c r="D95" s="128">
        <f>SUM(AQ9,AQ15,AQ22,AQ30,AQ34,AQ35,AQ39,AQ45,AQ51,AQ72,AQ74,AQ76,AQ79)</f>
        <v>3257</v>
      </c>
      <c r="E95" s="131">
        <f>SUM(BJ9,BJ15,BJ22,BJ30,BJ34,BJ35,BJ39,BJ45,BJ51,BJ72,BJ74,BJ76,BJ79)</f>
        <v>17</v>
      </c>
      <c r="F95" s="137" t="s">
        <v>91</v>
      </c>
      <c r="G95" s="137"/>
      <c r="H95" s="137"/>
      <c r="I95" s="33"/>
      <c r="J95" s="33"/>
      <c r="M95" s="4">
        <f>SUM(AD7:AE84)</f>
        <v>10344</v>
      </c>
      <c r="N95" s="59"/>
      <c r="O95" s="59"/>
      <c r="P95" s="59"/>
      <c r="Q95" s="59"/>
      <c r="R95" s="59"/>
      <c r="S95" s="59"/>
      <c r="T95" s="59"/>
      <c r="U95" s="59"/>
      <c r="V95" s="59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6"/>
      <c r="BG95" s="6"/>
      <c r="BH95" s="6"/>
      <c r="BI95" s="4"/>
      <c r="BJ95" s="2"/>
      <c r="BK95" s="2"/>
      <c r="BL95" s="2"/>
      <c r="BM95" s="2"/>
      <c r="BN95" s="2"/>
      <c r="BO95" s="6"/>
      <c r="BP95" s="6"/>
      <c r="BQ95" s="6"/>
      <c r="BR95" s="4"/>
      <c r="BS95" s="2"/>
      <c r="BT95" s="2"/>
      <c r="BU95" s="2"/>
      <c r="BV95" s="2"/>
      <c r="BW95" s="2"/>
      <c r="BX95" s="6"/>
      <c r="BY95" s="6"/>
      <c r="BZ95" s="6"/>
      <c r="CA95" s="4"/>
      <c r="CB95" s="2"/>
      <c r="CC95" s="2"/>
      <c r="CD95" s="2"/>
      <c r="CE95" s="2"/>
      <c r="CF95" s="2"/>
      <c r="CG95" s="2"/>
      <c r="CH95" s="2"/>
      <c r="CI95" s="2"/>
      <c r="CJ95" s="2"/>
    </row>
    <row r="96" spans="1:88" ht="15" customHeight="1" x14ac:dyDescent="0.25">
      <c r="A96" s="149"/>
      <c r="B96" s="150"/>
      <c r="C96" s="129"/>
      <c r="D96" s="129"/>
      <c r="E96" s="131"/>
      <c r="F96" s="137"/>
      <c r="G96" s="137"/>
      <c r="H96" s="137"/>
      <c r="I96" s="33"/>
      <c r="J96" s="33"/>
      <c r="M96" s="4">
        <f>SUM(M93:M95)</f>
        <v>35011</v>
      </c>
      <c r="N96" s="59"/>
      <c r="O96" s="59"/>
      <c r="P96" s="59"/>
      <c r="Q96" s="59"/>
      <c r="R96" s="59"/>
      <c r="S96" s="59"/>
      <c r="T96" s="59"/>
      <c r="U96" s="59"/>
      <c r="V96" s="59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6"/>
      <c r="BG96" s="6"/>
      <c r="BH96" s="6"/>
      <c r="BI96" s="4"/>
      <c r="BJ96" s="2"/>
      <c r="BK96" s="2"/>
      <c r="BL96" s="2"/>
      <c r="BM96" s="2"/>
      <c r="BN96" s="2"/>
      <c r="BO96" s="6"/>
      <c r="BP96" s="6"/>
      <c r="BQ96" s="6"/>
      <c r="BR96" s="4"/>
      <c r="BS96" s="2"/>
      <c r="BT96" s="2"/>
      <c r="BU96" s="2"/>
      <c r="BV96" s="2"/>
      <c r="BW96" s="2"/>
      <c r="BX96" s="6"/>
      <c r="BY96" s="6"/>
      <c r="BZ96" s="6"/>
      <c r="CA96" s="4"/>
      <c r="CB96" s="2"/>
      <c r="CC96" s="2"/>
      <c r="CD96" s="2"/>
      <c r="CE96" s="2"/>
      <c r="CF96" s="2"/>
      <c r="CG96" s="2"/>
      <c r="CH96" s="2"/>
      <c r="CI96" s="2"/>
      <c r="CJ96" s="2"/>
    </row>
    <row r="97" spans="1:88" ht="15" customHeight="1" x14ac:dyDescent="0.25">
      <c r="A97" s="149">
        <f t="shared" ref="A97" si="206">SUM(C97:D98)</f>
        <v>4191</v>
      </c>
      <c r="B97" s="150">
        <v>11</v>
      </c>
      <c r="C97" s="128">
        <f>SUM(AP20,AP23,AP26,AP29,AP32,AP33,AP42,AP54,AP65,AP66,AP83)</f>
        <v>1864</v>
      </c>
      <c r="D97" s="128">
        <f>SUM(AQ20,AQ23,AQ26,AQ29,AQ32,AQ33,AQ42,AQ54,AQ65,AQ66,AQ83)</f>
        <v>2327</v>
      </c>
      <c r="E97" s="132">
        <f>SUM(BJ20,BJ23,BJ26,BJ29,BJ32,BJ33,BJ42,BJ54,BJ65,BJ66,BJ83)</f>
        <v>18</v>
      </c>
      <c r="F97" s="137" t="s">
        <v>92</v>
      </c>
      <c r="G97" s="137"/>
      <c r="H97" s="137"/>
      <c r="I97" s="33"/>
      <c r="J97" s="33"/>
      <c r="M97" s="4"/>
      <c r="N97" s="59"/>
      <c r="O97" s="59"/>
      <c r="P97" s="59"/>
      <c r="Q97" s="59"/>
      <c r="R97" s="59"/>
      <c r="S97" s="59"/>
      <c r="T97" s="59"/>
      <c r="U97" s="59"/>
      <c r="V97" s="59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6"/>
      <c r="BG97" s="6"/>
      <c r="BH97" s="6"/>
      <c r="BI97" s="4"/>
      <c r="BJ97" s="2"/>
      <c r="BK97" s="2"/>
      <c r="BL97" s="2"/>
      <c r="BM97" s="2"/>
      <c r="BN97" s="2"/>
      <c r="BO97" s="6"/>
      <c r="BP97" s="6"/>
      <c r="BQ97" s="6"/>
      <c r="BR97" s="4"/>
      <c r="BS97" s="2"/>
      <c r="BT97" s="2"/>
      <c r="BU97" s="2"/>
      <c r="BV97" s="2"/>
      <c r="BW97" s="2"/>
      <c r="BX97" s="6"/>
      <c r="BY97" s="6"/>
      <c r="BZ97" s="6"/>
      <c r="CA97" s="4"/>
      <c r="CB97" s="2"/>
      <c r="CC97" s="2"/>
      <c r="CD97" s="2"/>
      <c r="CE97" s="2"/>
      <c r="CF97" s="2"/>
      <c r="CG97" s="2"/>
      <c r="CH97" s="2"/>
      <c r="CI97" s="2"/>
      <c r="CJ97" s="2"/>
    </row>
    <row r="98" spans="1:88" ht="15" customHeight="1" x14ac:dyDescent="0.25">
      <c r="A98" s="149"/>
      <c r="B98" s="150"/>
      <c r="C98" s="129"/>
      <c r="D98" s="129"/>
      <c r="E98" s="132"/>
      <c r="F98" s="137"/>
      <c r="G98" s="137"/>
      <c r="H98" s="137"/>
      <c r="I98" s="33"/>
      <c r="J98" s="33"/>
      <c r="M98" s="4"/>
      <c r="N98" s="59"/>
      <c r="O98" s="59"/>
      <c r="P98" s="59"/>
      <c r="Q98" s="59"/>
      <c r="R98" s="59"/>
      <c r="S98" s="59"/>
      <c r="T98" s="59"/>
      <c r="U98" s="59"/>
      <c r="V98" s="59"/>
    </row>
    <row r="99" spans="1:88" ht="15" customHeight="1" x14ac:dyDescent="0.25">
      <c r="A99" s="149">
        <f t="shared" ref="A99" si="207">SUM(C99:D100)</f>
        <v>5715</v>
      </c>
      <c r="B99" s="150">
        <v>16</v>
      </c>
      <c r="C99" s="128">
        <f>SUM(AP11,AP37,AP40,AP41,AP47,AP49,AP52,AP56,AP64,AP68,AP69,AP71,AP73,AP78,AP82,AP84)</f>
        <v>2601</v>
      </c>
      <c r="D99" s="128">
        <f>SUM(AQ11,AQ37,AQ40,AQ41,AQ47,AQ49,AQ52,AQ56,AQ64,AQ68,AQ69,AQ71,AQ73,AQ78,AQ82,AQ84)</f>
        <v>3114</v>
      </c>
      <c r="E99" s="133">
        <f>SUM(BJ11,BJ37,BJ40,BJ41,BJ47,BJ49,BJ52,BJ56,BJ64,BJ68,BJ69,BJ71,BJ73,BJ78,BJ82,BJ84)</f>
        <v>29</v>
      </c>
      <c r="F99" s="137" t="s">
        <v>93</v>
      </c>
      <c r="G99" s="137"/>
      <c r="H99" s="137"/>
      <c r="I99" s="33"/>
      <c r="J99" s="33"/>
      <c r="M99" s="59"/>
      <c r="N99" s="59"/>
      <c r="O99" s="59"/>
      <c r="P99" s="59"/>
      <c r="Q99" s="59"/>
      <c r="R99" s="59"/>
      <c r="S99" s="59"/>
      <c r="T99" s="59"/>
      <c r="U99" s="59"/>
      <c r="V99" s="59"/>
    </row>
    <row r="100" spans="1:88" ht="15" customHeight="1" x14ac:dyDescent="0.25">
      <c r="A100" s="149"/>
      <c r="B100" s="150"/>
      <c r="C100" s="129"/>
      <c r="D100" s="129"/>
      <c r="E100" s="133"/>
      <c r="F100" s="137"/>
      <c r="G100" s="137"/>
      <c r="H100" s="137"/>
      <c r="I100" s="33"/>
      <c r="J100" s="33"/>
      <c r="M100" s="59"/>
      <c r="N100" s="59"/>
      <c r="O100" s="59"/>
      <c r="P100" s="59"/>
      <c r="Q100" s="59"/>
      <c r="R100" s="59"/>
      <c r="S100" s="59"/>
      <c r="T100" s="59"/>
      <c r="U100" s="59"/>
      <c r="V100" s="59"/>
    </row>
    <row r="101" spans="1:88" ht="15" customHeight="1" x14ac:dyDescent="0.25">
      <c r="A101" s="149">
        <f t="shared" ref="A101" si="208">SUM(C101:D102)</f>
        <v>2162</v>
      </c>
      <c r="B101" s="150">
        <v>3</v>
      </c>
      <c r="C101" s="128">
        <f>SUM(AP16,AP43,AP59)</f>
        <v>946</v>
      </c>
      <c r="D101" s="128">
        <f>SUM(AQ16,AQ43,AQ59)</f>
        <v>1216</v>
      </c>
      <c r="E101" s="134">
        <f>SUM(BJ16,BJ43,BJ59)</f>
        <v>4</v>
      </c>
      <c r="F101" s="137" t="s">
        <v>84</v>
      </c>
      <c r="G101" s="137"/>
      <c r="H101" s="137"/>
      <c r="I101" s="33"/>
      <c r="J101" s="33"/>
      <c r="M101" s="59"/>
      <c r="N101" s="59"/>
      <c r="O101" s="59"/>
      <c r="P101" s="59"/>
      <c r="Q101" s="59"/>
      <c r="R101" s="59"/>
      <c r="S101" s="59"/>
      <c r="T101" s="59"/>
      <c r="U101" s="59"/>
      <c r="V101" s="59"/>
    </row>
    <row r="102" spans="1:88" ht="15" customHeight="1" x14ac:dyDescent="0.25">
      <c r="A102" s="149"/>
      <c r="B102" s="150"/>
      <c r="C102" s="129"/>
      <c r="D102" s="129"/>
      <c r="E102" s="134"/>
      <c r="F102" s="137"/>
      <c r="G102" s="137"/>
      <c r="H102" s="137"/>
      <c r="I102" s="33"/>
      <c r="J102" s="33"/>
      <c r="M102" s="59"/>
      <c r="N102" s="59"/>
      <c r="O102" s="59"/>
      <c r="P102" s="59"/>
      <c r="Q102" s="59"/>
      <c r="R102" s="59"/>
      <c r="S102" s="59"/>
      <c r="T102" s="59"/>
      <c r="U102" s="59"/>
      <c r="V102" s="59"/>
    </row>
    <row r="103" spans="1:88" ht="15" customHeight="1" x14ac:dyDescent="0.25">
      <c r="A103" s="149">
        <f t="shared" ref="A103" si="209">SUM(C103:D104)</f>
        <v>655</v>
      </c>
      <c r="B103" s="150">
        <v>4</v>
      </c>
      <c r="C103" s="128">
        <f>SUM(AP53,AP57,AP75,AP80)</f>
        <v>298</v>
      </c>
      <c r="D103" s="128">
        <f>SUM(AQ53,AQ57,AQ75,AQ80)</f>
        <v>357</v>
      </c>
      <c r="E103" s="135">
        <f>SUM(BJ53,BJ57,BJ75,BJ80)</f>
        <v>1</v>
      </c>
      <c r="F103" s="137" t="s">
        <v>94</v>
      </c>
      <c r="G103" s="137"/>
      <c r="H103" s="137"/>
      <c r="I103" s="33"/>
      <c r="J103" s="33"/>
      <c r="M103" s="59"/>
      <c r="N103" s="59"/>
      <c r="O103" s="59"/>
      <c r="P103" s="59"/>
      <c r="Q103" s="59"/>
      <c r="R103" s="59"/>
      <c r="S103" s="59"/>
      <c r="T103" s="59"/>
      <c r="U103" s="59"/>
      <c r="V103" s="59"/>
    </row>
    <row r="104" spans="1:88" ht="15" customHeight="1" x14ac:dyDescent="0.25">
      <c r="A104" s="149"/>
      <c r="B104" s="150"/>
      <c r="C104" s="129"/>
      <c r="D104" s="129"/>
      <c r="E104" s="135"/>
      <c r="F104" s="137"/>
      <c r="G104" s="137"/>
      <c r="H104" s="137"/>
      <c r="I104" s="33"/>
      <c r="J104" s="33"/>
      <c r="M104" s="59"/>
      <c r="N104" s="59"/>
      <c r="O104" s="59"/>
      <c r="P104" s="59"/>
      <c r="Q104" s="59"/>
      <c r="R104" s="59"/>
      <c r="S104" s="59"/>
      <c r="T104" s="59"/>
      <c r="U104" s="59"/>
      <c r="V104" s="59"/>
    </row>
    <row r="105" spans="1:88" ht="15" customHeight="1" x14ac:dyDescent="0.25">
      <c r="A105" s="149">
        <f t="shared" ref="A105" si="210">SUM(C105:D106)</f>
        <v>11711</v>
      </c>
      <c r="B105" s="150">
        <v>12</v>
      </c>
      <c r="C105" s="128">
        <f>SUM(AP7,AP13,AP24,AP46,AP48,AP50,AP55,AP58,AP60,AP62,AP77,AP81)</f>
        <v>5247</v>
      </c>
      <c r="D105" s="128">
        <f>SUM(AQ7,AQ13,AQ24,AQ46,AQ48,AQ50,AQ55,AQ58,AQ60,AQ62,AQ77,AQ81)</f>
        <v>6464</v>
      </c>
      <c r="E105" s="136">
        <f>SUM(BJ7,BJ13,BJ24,BJ46,BJ48,BJ50,BJ55,BJ58,BJ60,BJ62,BJ77,BJ81)</f>
        <v>76</v>
      </c>
      <c r="F105" s="137" t="s">
        <v>95</v>
      </c>
      <c r="G105" s="137"/>
      <c r="H105" s="137"/>
      <c r="I105" s="33"/>
      <c r="J105" s="33"/>
      <c r="M105" s="59"/>
      <c r="N105" s="59"/>
      <c r="O105" s="59"/>
      <c r="P105" s="59"/>
      <c r="Q105" s="59"/>
      <c r="R105" s="59"/>
      <c r="S105" s="59"/>
      <c r="T105" s="59"/>
      <c r="U105" s="59"/>
      <c r="V105" s="59"/>
    </row>
    <row r="106" spans="1:88" ht="15" customHeight="1" x14ac:dyDescent="0.25">
      <c r="A106" s="149"/>
      <c r="B106" s="150"/>
      <c r="C106" s="129"/>
      <c r="D106" s="129"/>
      <c r="E106" s="136"/>
      <c r="F106" s="137"/>
      <c r="G106" s="137"/>
      <c r="H106" s="137"/>
      <c r="I106" s="33"/>
      <c r="J106" s="33"/>
      <c r="M106" s="59"/>
      <c r="N106" s="59"/>
      <c r="O106" s="59"/>
      <c r="P106" s="59"/>
      <c r="Q106" s="59"/>
      <c r="R106" s="59"/>
      <c r="S106" s="59"/>
      <c r="T106" s="59"/>
      <c r="U106" s="59"/>
      <c r="V106" s="59"/>
    </row>
    <row r="107" spans="1:88" ht="15" customHeight="1" x14ac:dyDescent="0.25">
      <c r="A107" s="149">
        <f t="shared" ref="A107" si="211">SUM(C107:D108)</f>
        <v>3508</v>
      </c>
      <c r="B107" s="150">
        <v>7</v>
      </c>
      <c r="C107" s="128">
        <f>SUM(AP18,AP31,AP36,AP44,AP63,AP67,AP70)</f>
        <v>1673</v>
      </c>
      <c r="D107" s="128">
        <f>SUM(AQ18,AQ31,AQ36,AQ44,AQ63,AQ67,AQ70)</f>
        <v>1835</v>
      </c>
      <c r="E107" s="137">
        <f>SUM(BJ18,BJ31,BJ36,BJ44,BJ63,BJ67,BJ70)</f>
        <v>5</v>
      </c>
      <c r="F107" s="137" t="s">
        <v>96</v>
      </c>
      <c r="G107" s="137"/>
      <c r="H107" s="137"/>
      <c r="I107" s="33"/>
      <c r="J107" s="33"/>
      <c r="M107" s="59"/>
      <c r="N107" s="59"/>
      <c r="O107" s="59"/>
      <c r="P107" s="59"/>
      <c r="Q107" s="59"/>
      <c r="R107" s="59"/>
      <c r="S107" s="59"/>
      <c r="T107" s="59"/>
      <c r="U107" s="59"/>
      <c r="V107" s="59"/>
    </row>
    <row r="108" spans="1:88" ht="15" customHeight="1" x14ac:dyDescent="0.25">
      <c r="A108" s="149"/>
      <c r="B108" s="150"/>
      <c r="C108" s="129"/>
      <c r="D108" s="129"/>
      <c r="E108" s="137"/>
      <c r="F108" s="137"/>
      <c r="G108" s="137"/>
      <c r="H108" s="137"/>
      <c r="I108" s="33"/>
      <c r="J108" s="33"/>
      <c r="M108" s="59"/>
      <c r="N108" s="59"/>
      <c r="O108" s="59"/>
      <c r="P108" s="59"/>
      <c r="Q108" s="59"/>
      <c r="R108" s="59"/>
      <c r="S108" s="59"/>
      <c r="T108" s="59"/>
      <c r="U108" s="59"/>
      <c r="V108" s="59"/>
    </row>
    <row r="109" spans="1:88" ht="15" customHeight="1" x14ac:dyDescent="0.25">
      <c r="B109" s="151">
        <f>SUM(B93:B108)</f>
        <v>68</v>
      </c>
      <c r="C109" s="138">
        <f>SUM(C93:C108)</f>
        <v>15957</v>
      </c>
      <c r="D109" s="138">
        <f>SUM(D93:D108)</f>
        <v>19054</v>
      </c>
      <c r="E109" s="145">
        <f>SUM(E93:E108)</f>
        <v>158</v>
      </c>
      <c r="F109" s="145"/>
      <c r="G109" s="145"/>
      <c r="H109" s="145"/>
      <c r="I109" s="33"/>
      <c r="J109" s="33"/>
      <c r="M109" s="59"/>
      <c r="N109" s="59"/>
      <c r="O109" s="59"/>
      <c r="P109" s="59"/>
      <c r="Q109" s="59"/>
      <c r="R109" s="59"/>
      <c r="S109" s="59"/>
      <c r="T109" s="59"/>
      <c r="U109" s="59"/>
      <c r="V109" s="59"/>
    </row>
    <row r="110" spans="1:88" ht="15" customHeight="1" x14ac:dyDescent="0.25">
      <c r="B110" s="151"/>
      <c r="C110" s="139"/>
      <c r="D110" s="139"/>
      <c r="E110" s="146"/>
      <c r="F110" s="146"/>
      <c r="G110" s="146"/>
      <c r="H110" s="146"/>
      <c r="M110" s="59"/>
      <c r="N110" s="59"/>
      <c r="O110" s="59"/>
      <c r="P110" s="61"/>
      <c r="Q110" s="61"/>
      <c r="R110" s="61"/>
      <c r="S110" s="61"/>
      <c r="T110" s="61"/>
      <c r="U110" s="61"/>
      <c r="V110" s="61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</row>
    <row r="111" spans="1:88" ht="15" customHeight="1" x14ac:dyDescent="0.25">
      <c r="C111" s="140">
        <f>SUM(C109:D110)</f>
        <v>35011</v>
      </c>
      <c r="D111" s="140"/>
      <c r="E111" s="35">
        <f>BJ86</f>
        <v>171</v>
      </c>
      <c r="M111" s="59"/>
      <c r="N111" s="59"/>
      <c r="O111" s="59"/>
      <c r="P111" s="61"/>
      <c r="Q111" s="61"/>
      <c r="R111" s="61"/>
      <c r="S111" s="61"/>
      <c r="T111" s="61"/>
      <c r="U111" s="61"/>
      <c r="V111" s="61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</row>
    <row r="112" spans="1:88" ht="15" customHeight="1" x14ac:dyDescent="0.25">
      <c r="C112" s="32"/>
      <c r="D112" s="32"/>
      <c r="E112" s="34"/>
      <c r="F112" s="32"/>
      <c r="G112" s="32"/>
      <c r="M112" s="59"/>
      <c r="N112" s="59"/>
      <c r="O112" s="59"/>
      <c r="P112" s="59"/>
      <c r="Q112" s="59"/>
      <c r="R112" s="59"/>
      <c r="S112" s="59"/>
      <c r="T112" s="59"/>
      <c r="U112" s="59"/>
      <c r="V112" s="59"/>
    </row>
    <row r="113" spans="3:15" ht="15" customHeight="1" x14ac:dyDescent="0.25">
      <c r="C113" s="126" t="s">
        <v>42</v>
      </c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</row>
    <row r="114" spans="3:15" ht="15" customHeight="1" x14ac:dyDescent="0.25"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</row>
    <row r="115" spans="3:15" ht="15" customHeight="1" x14ac:dyDescent="0.25"/>
    <row r="116" spans="3:15" ht="15" customHeight="1" x14ac:dyDescent="0.25"/>
    <row r="117" spans="3:15" ht="15" customHeight="1" x14ac:dyDescent="0.25"/>
    <row r="118" spans="3:15" ht="15" customHeight="1" x14ac:dyDescent="0.25"/>
    <row r="119" spans="3:15" ht="15" customHeight="1" x14ac:dyDescent="0.25"/>
    <row r="120" spans="3:15" ht="15" customHeight="1" x14ac:dyDescent="0.25"/>
    <row r="121" spans="3:15" ht="15" customHeight="1" x14ac:dyDescent="0.25"/>
    <row r="122" spans="3:15" ht="15" customHeight="1" x14ac:dyDescent="0.25"/>
    <row r="123" spans="3:15" ht="15" customHeight="1" x14ac:dyDescent="0.25"/>
    <row r="124" spans="3:15" ht="15" customHeight="1" x14ac:dyDescent="0.25"/>
    <row r="125" spans="3:15" ht="15" customHeight="1" x14ac:dyDescent="0.25"/>
    <row r="126" spans="3:15" ht="15" customHeight="1" x14ac:dyDescent="0.25"/>
    <row r="127" spans="3:15" ht="15" customHeight="1" x14ac:dyDescent="0.25"/>
    <row r="128" spans="3:15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</sheetData>
  <mergeCells count="686">
    <mergeCell ref="CB4:CD5"/>
    <mergeCell ref="CE4:CG5"/>
    <mergeCell ref="CH4:CJ5"/>
    <mergeCell ref="CJ7:CJ8"/>
    <mergeCell ref="CJ9:CJ10"/>
    <mergeCell ref="CJ11:CJ12"/>
    <mergeCell ref="CJ13:CJ14"/>
    <mergeCell ref="CJ16:CJ17"/>
    <mergeCell ref="CJ18:CJ19"/>
    <mergeCell ref="CG7:CG8"/>
    <mergeCell ref="CG9:CG10"/>
    <mergeCell ref="CG11:CG12"/>
    <mergeCell ref="CG13:CG14"/>
    <mergeCell ref="CG16:CG17"/>
    <mergeCell ref="CG18:CG19"/>
    <mergeCell ref="CF92:CG93"/>
    <mergeCell ref="CD7:CD8"/>
    <mergeCell ref="CD9:CD10"/>
    <mergeCell ref="CD11:CD12"/>
    <mergeCell ref="CD13:CD14"/>
    <mergeCell ref="CD16:CD17"/>
    <mergeCell ref="CD18:CD19"/>
    <mergeCell ref="CD20:CD21"/>
    <mergeCell ref="CJ24:CJ25"/>
    <mergeCell ref="CJ26:CJ27"/>
    <mergeCell ref="CJ37:CJ38"/>
    <mergeCell ref="CI92:CJ93"/>
    <mergeCell ref="CJ20:CJ21"/>
    <mergeCell ref="CD24:CD25"/>
    <mergeCell ref="CD26:CD27"/>
    <mergeCell ref="CD37:CD38"/>
    <mergeCell ref="CC92:CD93"/>
    <mergeCell ref="BY26:BY27"/>
    <mergeCell ref="BZ26:BZ27"/>
    <mergeCell ref="CA26:CA27"/>
    <mergeCell ref="BY37:BY38"/>
    <mergeCell ref="BZ37:BZ38"/>
    <mergeCell ref="CA37:CA38"/>
    <mergeCell ref="CG20:CG21"/>
    <mergeCell ref="CG24:CG25"/>
    <mergeCell ref="CG26:CG27"/>
    <mergeCell ref="CG37:CG38"/>
    <mergeCell ref="BY18:BY19"/>
    <mergeCell ref="BZ18:BZ19"/>
    <mergeCell ref="CA18:CA19"/>
    <mergeCell ref="BY20:BY21"/>
    <mergeCell ref="BZ20:BZ21"/>
    <mergeCell ref="CA20:CA21"/>
    <mergeCell ref="BS24:BS25"/>
    <mergeCell ref="BT24:BT25"/>
    <mergeCell ref="BU24:BU25"/>
    <mergeCell ref="BV24:BV25"/>
    <mergeCell ref="BW24:BW25"/>
    <mergeCell ref="BX24:BX25"/>
    <mergeCell ref="BY24:BY25"/>
    <mergeCell ref="BZ24:BZ25"/>
    <mergeCell ref="CA24:CA25"/>
    <mergeCell ref="BS16:BS17"/>
    <mergeCell ref="BT16:BT17"/>
    <mergeCell ref="BU16:BU17"/>
    <mergeCell ref="BV16:BV17"/>
    <mergeCell ref="BW16:BW17"/>
    <mergeCell ref="BX16:BX17"/>
    <mergeCell ref="BY16:BY17"/>
    <mergeCell ref="BZ16:BZ17"/>
    <mergeCell ref="CA16:CA17"/>
    <mergeCell ref="BS13:BS14"/>
    <mergeCell ref="BT13:BT14"/>
    <mergeCell ref="BU13:BU14"/>
    <mergeCell ref="BV13:BV14"/>
    <mergeCell ref="BW13:BW14"/>
    <mergeCell ref="BX13:BX14"/>
    <mergeCell ref="BY13:BY14"/>
    <mergeCell ref="BZ13:BZ14"/>
    <mergeCell ref="CA13:CA14"/>
    <mergeCell ref="BW9:BW10"/>
    <mergeCell ref="BX9:BX10"/>
    <mergeCell ref="BY9:BY10"/>
    <mergeCell ref="BZ9:BZ10"/>
    <mergeCell ref="CA9:CA10"/>
    <mergeCell ref="BS11:BS12"/>
    <mergeCell ref="BT11:BT12"/>
    <mergeCell ref="BU11:BU12"/>
    <mergeCell ref="BV11:BV12"/>
    <mergeCell ref="BW11:BW12"/>
    <mergeCell ref="BX11:BX12"/>
    <mergeCell ref="BY11:BY12"/>
    <mergeCell ref="BZ11:BZ12"/>
    <mergeCell ref="CA11:CA12"/>
    <mergeCell ref="BP26:BP27"/>
    <mergeCell ref="BQ26:BQ27"/>
    <mergeCell ref="BR26:BR27"/>
    <mergeCell ref="BP37:BP38"/>
    <mergeCell ref="BQ37:BQ38"/>
    <mergeCell ref="BR37:BR38"/>
    <mergeCell ref="BS4:BX4"/>
    <mergeCell ref="BY4:CA5"/>
    <mergeCell ref="BS5:BT5"/>
    <mergeCell ref="BU5:BV5"/>
    <mergeCell ref="BW5:BX5"/>
    <mergeCell ref="BS7:BS8"/>
    <mergeCell ref="BT7:BT8"/>
    <mergeCell ref="BU7:BU8"/>
    <mergeCell ref="BV7:BV8"/>
    <mergeCell ref="BW7:BW8"/>
    <mergeCell ref="BX7:BX8"/>
    <mergeCell ref="BY7:BY8"/>
    <mergeCell ref="BZ7:BZ8"/>
    <mergeCell ref="CA7:CA8"/>
    <mergeCell ref="BS9:BS10"/>
    <mergeCell ref="BT9:BT10"/>
    <mergeCell ref="BU9:BU10"/>
    <mergeCell ref="BV9:BV10"/>
    <mergeCell ref="BP20:BP21"/>
    <mergeCell ref="BQ20:BQ21"/>
    <mergeCell ref="BR20:BR21"/>
    <mergeCell ref="BM24:BM25"/>
    <mergeCell ref="BN24:BN25"/>
    <mergeCell ref="BO24:BO25"/>
    <mergeCell ref="BP24:BP25"/>
    <mergeCell ref="BQ24:BQ25"/>
    <mergeCell ref="BR24:BR25"/>
    <mergeCell ref="BM16:BM17"/>
    <mergeCell ref="BN16:BN17"/>
    <mergeCell ref="BO16:BO17"/>
    <mergeCell ref="BP16:BP17"/>
    <mergeCell ref="BQ16:BQ17"/>
    <mergeCell ref="BR16:BR17"/>
    <mergeCell ref="BP18:BP19"/>
    <mergeCell ref="BQ18:BQ19"/>
    <mergeCell ref="BR18:BR19"/>
    <mergeCell ref="BN11:BN12"/>
    <mergeCell ref="BO11:BO12"/>
    <mergeCell ref="BP11:BP12"/>
    <mergeCell ref="BQ11:BQ12"/>
    <mergeCell ref="BR11:BR12"/>
    <mergeCell ref="BM13:BM14"/>
    <mergeCell ref="BN13:BN14"/>
    <mergeCell ref="BO13:BO14"/>
    <mergeCell ref="BP13:BP14"/>
    <mergeCell ref="BQ13:BQ14"/>
    <mergeCell ref="BR13:BR14"/>
    <mergeCell ref="B109:B110"/>
    <mergeCell ref="BA4:BF4"/>
    <mergeCell ref="BA5:BB5"/>
    <mergeCell ref="BC5:BD5"/>
    <mergeCell ref="BE5:BF5"/>
    <mergeCell ref="BG4:BI5"/>
    <mergeCell ref="BJ4:BO4"/>
    <mergeCell ref="BP4:BR5"/>
    <mergeCell ref="BJ5:BK5"/>
    <mergeCell ref="BL5:BM5"/>
    <mergeCell ref="BN5:BO5"/>
    <mergeCell ref="BM7:BM8"/>
    <mergeCell ref="BN7:BN8"/>
    <mergeCell ref="BO7:BO8"/>
    <mergeCell ref="BP7:BP8"/>
    <mergeCell ref="BQ7:BQ8"/>
    <mergeCell ref="BR7:BR8"/>
    <mergeCell ref="BM9:BM10"/>
    <mergeCell ref="BN9:BN10"/>
    <mergeCell ref="BO9:BO10"/>
    <mergeCell ref="BP9:BP10"/>
    <mergeCell ref="BQ9:BQ10"/>
    <mergeCell ref="BR9:BR10"/>
    <mergeCell ref="BM11:BM1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C103:C104"/>
    <mergeCell ref="C105:C106"/>
    <mergeCell ref="C107:C108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F105:H106"/>
    <mergeCell ref="F107:H108"/>
    <mergeCell ref="C109:C110"/>
    <mergeCell ref="D109:D110"/>
    <mergeCell ref="C111:D111"/>
    <mergeCell ref="R4:AC4"/>
    <mergeCell ref="F4:Q4"/>
    <mergeCell ref="AD4:AO4"/>
    <mergeCell ref="E109:H110"/>
    <mergeCell ref="E91:H92"/>
    <mergeCell ref="D95:D96"/>
    <mergeCell ref="D97:D98"/>
    <mergeCell ref="D99:D100"/>
    <mergeCell ref="D101:D102"/>
    <mergeCell ref="D103:D104"/>
    <mergeCell ref="Q37:Q38"/>
    <mergeCell ref="C37:E37"/>
    <mergeCell ref="C38:E38"/>
    <mergeCell ref="C12:E12"/>
    <mergeCell ref="C30:E30"/>
    <mergeCell ref="C31:E31"/>
    <mergeCell ref="C32:E32"/>
    <mergeCell ref="C28:E28"/>
    <mergeCell ref="C29:E29"/>
    <mergeCell ref="C113:O114"/>
    <mergeCell ref="C91:D91"/>
    <mergeCell ref="C93:C94"/>
    <mergeCell ref="D93:D94"/>
    <mergeCell ref="C95:C96"/>
    <mergeCell ref="C97:C98"/>
    <mergeCell ref="C99:C100"/>
    <mergeCell ref="C101:C102"/>
    <mergeCell ref="D105:D106"/>
    <mergeCell ref="D107:D108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F93:H94"/>
    <mergeCell ref="F95:H96"/>
    <mergeCell ref="F97:H98"/>
    <mergeCell ref="F99:H100"/>
    <mergeCell ref="F101:H102"/>
    <mergeCell ref="F103:H104"/>
    <mergeCell ref="B26:B27"/>
    <mergeCell ref="B24:B25"/>
    <mergeCell ref="B7:B8"/>
    <mergeCell ref="B9:B10"/>
    <mergeCell ref="B11:B12"/>
    <mergeCell ref="B13:B14"/>
    <mergeCell ref="B16:B17"/>
    <mergeCell ref="B18:B19"/>
    <mergeCell ref="B20:B21"/>
    <mergeCell ref="AT26:AT27"/>
    <mergeCell ref="AW26:AW27"/>
    <mergeCell ref="BG24:BG25"/>
    <mergeCell ref="BB24:BB25"/>
    <mergeCell ref="AZ24:AZ25"/>
    <mergeCell ref="AZ20:AZ21"/>
    <mergeCell ref="BK7:BK8"/>
    <mergeCell ref="BK9:BK10"/>
    <mergeCell ref="BK11:BK12"/>
    <mergeCell ref="BK13:BK14"/>
    <mergeCell ref="BK16:BK17"/>
    <mergeCell ref="BK24:BK25"/>
    <mergeCell ref="BJ7:BJ8"/>
    <mergeCell ref="BJ9:BJ10"/>
    <mergeCell ref="BJ11:BJ12"/>
    <mergeCell ref="BJ13:BJ14"/>
    <mergeCell ref="BJ16:BJ17"/>
    <mergeCell ref="BJ24:BJ25"/>
    <mergeCell ref="AT7:AT8"/>
    <mergeCell ref="AT9:AT10"/>
    <mergeCell ref="AT11:AT12"/>
    <mergeCell ref="AT13:AT14"/>
    <mergeCell ref="AT16:AT17"/>
    <mergeCell ref="AT18:AT19"/>
    <mergeCell ref="AT20:AT21"/>
    <mergeCell ref="AT24:AT25"/>
    <mergeCell ref="AW7:AW8"/>
    <mergeCell ref="AW9:AW10"/>
    <mergeCell ref="AW11:AW12"/>
    <mergeCell ref="AW13:AW14"/>
    <mergeCell ref="AW16:AW17"/>
    <mergeCell ref="AW18:AW19"/>
    <mergeCell ref="AU20:AU21"/>
    <mergeCell ref="AU24:AU25"/>
    <mergeCell ref="AW20:AW21"/>
    <mergeCell ref="AW24:AW25"/>
    <mergeCell ref="AU13:AU14"/>
    <mergeCell ref="AU16:AU17"/>
    <mergeCell ref="BH37:BH38"/>
    <mergeCell ref="AX16:AX17"/>
    <mergeCell ref="AX18:AX19"/>
    <mergeCell ref="BB7:BB8"/>
    <mergeCell ref="AX26:AX27"/>
    <mergeCell ref="BI24:BI25"/>
    <mergeCell ref="BI26:BI27"/>
    <mergeCell ref="BI37:BI38"/>
    <mergeCell ref="AY37:AY38"/>
    <mergeCell ref="AZ26:AZ27"/>
    <mergeCell ref="AZ37:AZ38"/>
    <mergeCell ref="BG37:BG38"/>
    <mergeCell ref="BG18:BG19"/>
    <mergeCell ref="BG20:BG21"/>
    <mergeCell ref="BA24:BA25"/>
    <mergeCell ref="BC24:BC25"/>
    <mergeCell ref="BB16:BB17"/>
    <mergeCell ref="BI20:BI21"/>
    <mergeCell ref="BH20:BH21"/>
    <mergeCell ref="BH24:BH25"/>
    <mergeCell ref="BH26:BH27"/>
    <mergeCell ref="BG26:BG27"/>
    <mergeCell ref="AX24:AX25"/>
    <mergeCell ref="BA16:BA17"/>
    <mergeCell ref="BG16:BG17"/>
    <mergeCell ref="AZ16:AZ17"/>
    <mergeCell ref="AZ18:AZ19"/>
    <mergeCell ref="BI7:BI8"/>
    <mergeCell ref="BI9:BI10"/>
    <mergeCell ref="BH16:BH17"/>
    <mergeCell ref="BH18:BH19"/>
    <mergeCell ref="BI11:BI12"/>
    <mergeCell ref="BI13:BI14"/>
    <mergeCell ref="BI16:BI17"/>
    <mergeCell ref="BI18:BI19"/>
    <mergeCell ref="BC11:BC12"/>
    <mergeCell ref="BC13:BC14"/>
    <mergeCell ref="BC16:BC17"/>
    <mergeCell ref="BH13:BH14"/>
    <mergeCell ref="BD13:BD14"/>
    <mergeCell ref="BE13:BE14"/>
    <mergeCell ref="BF13:BF14"/>
    <mergeCell ref="BD16:BD17"/>
    <mergeCell ref="BE16:BE17"/>
    <mergeCell ref="BF16:BF17"/>
    <mergeCell ref="AZ11:AZ12"/>
    <mergeCell ref="C77:E77"/>
    <mergeCell ref="AU7:AU8"/>
    <mergeCell ref="AU9:AU10"/>
    <mergeCell ref="BB9:BB10"/>
    <mergeCell ref="BB11:BB12"/>
    <mergeCell ref="AR4:AS5"/>
    <mergeCell ref="AU4:AV5"/>
    <mergeCell ref="AX4:AY5"/>
    <mergeCell ref="AV7:AV8"/>
    <mergeCell ref="AV9:AV10"/>
    <mergeCell ref="AV11:AV12"/>
    <mergeCell ref="AY7:AY8"/>
    <mergeCell ref="AY9:AY10"/>
    <mergeCell ref="AX7:AX8"/>
    <mergeCell ref="AX9:AX10"/>
    <mergeCell ref="AT4:AT6"/>
    <mergeCell ref="AZ7:AZ8"/>
    <mergeCell ref="AZ9:AZ10"/>
    <mergeCell ref="AW4:AW6"/>
    <mergeCell ref="AR7:AR8"/>
    <mergeCell ref="AR9:AR10"/>
    <mergeCell ref="AR11:AR12"/>
    <mergeCell ref="AU11:AU12"/>
    <mergeCell ref="AS7:AS8"/>
    <mergeCell ref="C41:E41"/>
    <mergeCell ref="C42:E42"/>
    <mergeCell ref="C86:E86"/>
    <mergeCell ref="C45:E45"/>
    <mergeCell ref="C46:E46"/>
    <mergeCell ref="C47:E47"/>
    <mergeCell ref="C82:E82"/>
    <mergeCell ref="C83:E83"/>
    <mergeCell ref="C84:E84"/>
    <mergeCell ref="C78:E78"/>
    <mergeCell ref="C61:E61"/>
    <mergeCell ref="C62:E62"/>
    <mergeCell ref="C63:E63"/>
    <mergeCell ref="C64:E64"/>
    <mergeCell ref="C65:E65"/>
    <mergeCell ref="C66:E66"/>
    <mergeCell ref="C67:E67"/>
    <mergeCell ref="C80:E80"/>
    <mergeCell ref="C81:E81"/>
    <mergeCell ref="C60:E60"/>
    <mergeCell ref="C68:E68"/>
    <mergeCell ref="C69:E69"/>
    <mergeCell ref="C79:E79"/>
    <mergeCell ref="C72:E72"/>
    <mergeCell ref="C26:E26"/>
    <mergeCell ref="C27:E27"/>
    <mergeCell ref="C24:E24"/>
    <mergeCell ref="H37:H38"/>
    <mergeCell ref="K37:K38"/>
    <mergeCell ref="C39:E39"/>
    <mergeCell ref="C40:E40"/>
    <mergeCell ref="C35:E35"/>
    <mergeCell ref="C36:E36"/>
    <mergeCell ref="H24:H25"/>
    <mergeCell ref="K24:K25"/>
    <mergeCell ref="H26:H27"/>
    <mergeCell ref="K26:K27"/>
    <mergeCell ref="A26:A27"/>
    <mergeCell ref="C33:E33"/>
    <mergeCell ref="C34:E34"/>
    <mergeCell ref="C44:E44"/>
    <mergeCell ref="C73:E73"/>
    <mergeCell ref="C74:E74"/>
    <mergeCell ref="C75:E75"/>
    <mergeCell ref="C76:E76"/>
    <mergeCell ref="A37:A38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70:E70"/>
    <mergeCell ref="C71:E71"/>
    <mergeCell ref="C43:E43"/>
    <mergeCell ref="A18:A19"/>
    <mergeCell ref="A20:A21"/>
    <mergeCell ref="A24:A25"/>
    <mergeCell ref="C11:E11"/>
    <mergeCell ref="C25:E25"/>
    <mergeCell ref="H5:H6"/>
    <mergeCell ref="K5:K6"/>
    <mergeCell ref="N5:N6"/>
    <mergeCell ref="C13:E13"/>
    <mergeCell ref="C14:E14"/>
    <mergeCell ref="C23:E23"/>
    <mergeCell ref="A7:A8"/>
    <mergeCell ref="C7:E7"/>
    <mergeCell ref="C15:E15"/>
    <mergeCell ref="C16:E16"/>
    <mergeCell ref="C17:E17"/>
    <mergeCell ref="C18:E18"/>
    <mergeCell ref="C19:E19"/>
    <mergeCell ref="C20:E20"/>
    <mergeCell ref="C21:E21"/>
    <mergeCell ref="C22:E22"/>
    <mergeCell ref="C10:E10"/>
    <mergeCell ref="A4:A6"/>
    <mergeCell ref="C4:E6"/>
    <mergeCell ref="A9:A10"/>
    <mergeCell ref="A11:A12"/>
    <mergeCell ref="A13:A14"/>
    <mergeCell ref="C9:E9"/>
    <mergeCell ref="A16:A17"/>
    <mergeCell ref="Q5:Q6"/>
    <mergeCell ref="AG5:AH5"/>
    <mergeCell ref="AI7:AI8"/>
    <mergeCell ref="W7:W8"/>
    <mergeCell ref="AD5:AE5"/>
    <mergeCell ref="U5:V5"/>
    <mergeCell ref="X5:Y5"/>
    <mergeCell ref="W9:W10"/>
    <mergeCell ref="AC9:AC10"/>
    <mergeCell ref="B4:B6"/>
    <mergeCell ref="Z9:Z10"/>
    <mergeCell ref="AC11:AC12"/>
    <mergeCell ref="AC13:AC14"/>
    <mergeCell ref="AC16:AC17"/>
    <mergeCell ref="T9:T10"/>
    <mergeCell ref="T13:T14"/>
    <mergeCell ref="W11:W12"/>
    <mergeCell ref="W13:W14"/>
    <mergeCell ref="Q9:Q10"/>
    <mergeCell ref="AJ5:AK5"/>
    <mergeCell ref="AI5:AI6"/>
    <mergeCell ref="AF5:AF6"/>
    <mergeCell ref="C8:E8"/>
    <mergeCell ref="O5:P5"/>
    <mergeCell ref="I5:J5"/>
    <mergeCell ref="L5:M5"/>
    <mergeCell ref="AA5:AB5"/>
    <mergeCell ref="Z7:Z8"/>
    <mergeCell ref="T5:T6"/>
    <mergeCell ref="N7:N8"/>
    <mergeCell ref="K7:K8"/>
    <mergeCell ref="F5:G5"/>
    <mergeCell ref="R5:S5"/>
    <mergeCell ref="Z5:Z6"/>
    <mergeCell ref="AC7:AC8"/>
    <mergeCell ref="T7:T8"/>
    <mergeCell ref="W5:W6"/>
    <mergeCell ref="Q11:Q12"/>
    <mergeCell ref="Q13:Q14"/>
    <mergeCell ref="Q16:Q17"/>
    <mergeCell ref="T11:T12"/>
    <mergeCell ref="Q7:Q8"/>
    <mergeCell ref="H11:H12"/>
    <mergeCell ref="H13:H14"/>
    <mergeCell ref="H16:H17"/>
    <mergeCell ref="K9:K10"/>
    <mergeCell ref="K11:K12"/>
    <mergeCell ref="A2:AO3"/>
    <mergeCell ref="AC37:AC38"/>
    <mergeCell ref="AC5:AC6"/>
    <mergeCell ref="AO5:AO6"/>
    <mergeCell ref="AO7:AO8"/>
    <mergeCell ref="AO9:AO10"/>
    <mergeCell ref="AO11:AO12"/>
    <mergeCell ref="AO13:AO14"/>
    <mergeCell ref="AO16:AO17"/>
    <mergeCell ref="AO24:AO25"/>
    <mergeCell ref="AO37:AO38"/>
    <mergeCell ref="AI11:AI12"/>
    <mergeCell ref="H7:H8"/>
    <mergeCell ref="H9:H10"/>
    <mergeCell ref="AI24:AI25"/>
    <mergeCell ref="N9:N10"/>
    <mergeCell ref="N11:N12"/>
    <mergeCell ref="N13:N14"/>
    <mergeCell ref="N16:N17"/>
    <mergeCell ref="N24:N25"/>
    <mergeCell ref="N37:N38"/>
    <mergeCell ref="K13:K14"/>
    <mergeCell ref="K16:K17"/>
    <mergeCell ref="AM5:AN5"/>
    <mergeCell ref="AP4:AQ5"/>
    <mergeCell ref="AP7:AP8"/>
    <mergeCell ref="AQ7:AQ8"/>
    <mergeCell ref="AP9:AP10"/>
    <mergeCell ref="AQ9:AQ10"/>
    <mergeCell ref="AL18:AL19"/>
    <mergeCell ref="AL20:AL21"/>
    <mergeCell ref="AO18:AO19"/>
    <mergeCell ref="AO20:AO21"/>
    <mergeCell ref="AL7:AL8"/>
    <mergeCell ref="AL9:AL10"/>
    <mergeCell ref="AL11:AL12"/>
    <mergeCell ref="AL13:AL14"/>
    <mergeCell ref="AL16:AL17"/>
    <mergeCell ref="AP13:AP14"/>
    <mergeCell ref="AQ13:AQ14"/>
    <mergeCell ref="AP11:AP12"/>
    <mergeCell ref="AL5:AL6"/>
    <mergeCell ref="AP20:AP21"/>
    <mergeCell ref="AF37:AF38"/>
    <mergeCell ref="Z37:Z38"/>
    <mergeCell ref="W37:W38"/>
    <mergeCell ref="T16:T17"/>
    <mergeCell ref="T24:T25"/>
    <mergeCell ref="W16:W17"/>
    <mergeCell ref="T18:T19"/>
    <mergeCell ref="T20:T21"/>
    <mergeCell ref="W18:W19"/>
    <mergeCell ref="W20:W21"/>
    <mergeCell ref="T26:T27"/>
    <mergeCell ref="AC20:AC21"/>
    <mergeCell ref="W24:W25"/>
    <mergeCell ref="W26:W27"/>
    <mergeCell ref="AI37:AI38"/>
    <mergeCell ref="AF7:AF8"/>
    <mergeCell ref="AF9:AF10"/>
    <mergeCell ref="AF11:AF12"/>
    <mergeCell ref="AF13:AF14"/>
    <mergeCell ref="AF16:AF17"/>
    <mergeCell ref="Z18:Z19"/>
    <mergeCell ref="Z20:Z21"/>
    <mergeCell ref="AC18:AC19"/>
    <mergeCell ref="AI9:AI10"/>
    <mergeCell ref="Z11:Z12"/>
    <mergeCell ref="Z13:Z14"/>
    <mergeCell ref="Z16:Z17"/>
    <mergeCell ref="AF24:AF25"/>
    <mergeCell ref="Z24:Z25"/>
    <mergeCell ref="AC26:AC27"/>
    <mergeCell ref="AI13:AI14"/>
    <mergeCell ref="AI16:AI17"/>
    <mergeCell ref="Z26:Z27"/>
    <mergeCell ref="AI20:AI21"/>
    <mergeCell ref="AC24:AC25"/>
    <mergeCell ref="AF18:AF19"/>
    <mergeCell ref="AF20:AF21"/>
    <mergeCell ref="AI18:AI19"/>
    <mergeCell ref="AP24:AP25"/>
    <mergeCell ref="AQ24:AQ25"/>
    <mergeCell ref="AY11:AY12"/>
    <mergeCell ref="AY13:AY14"/>
    <mergeCell ref="AX11:AX12"/>
    <mergeCell ref="AY18:AY19"/>
    <mergeCell ref="AY16:AY17"/>
    <mergeCell ref="AS37:AS38"/>
    <mergeCell ref="AX37:AX38"/>
    <mergeCell ref="AY20:AY21"/>
    <mergeCell ref="AY24:AY25"/>
    <mergeCell ref="AY26:AY27"/>
    <mergeCell ref="AV13:AV14"/>
    <mergeCell ref="AV16:AV17"/>
    <mergeCell ref="AV18:AV19"/>
    <mergeCell ref="AV20:AV21"/>
    <mergeCell ref="AW37:AW38"/>
    <mergeCell ref="AV24:AV25"/>
    <mergeCell ref="AV26:AV27"/>
    <mergeCell ref="AT37:AT38"/>
    <mergeCell ref="AU26:AU27"/>
    <mergeCell ref="AU37:AU38"/>
    <mergeCell ref="AU18:AU19"/>
    <mergeCell ref="AX13:AX14"/>
    <mergeCell ref="AO26:AO27"/>
    <mergeCell ref="AL37:AL38"/>
    <mergeCell ref="AQ26:AQ27"/>
    <mergeCell ref="T37:T38"/>
    <mergeCell ref="AS9:AS10"/>
    <mergeCell ref="AS11:AS12"/>
    <mergeCell ref="AS13:AS14"/>
    <mergeCell ref="AS16:AS17"/>
    <mergeCell ref="AS18:AS19"/>
    <mergeCell ref="AS20:AS21"/>
    <mergeCell ref="AS24:AS25"/>
    <mergeCell ref="AS26:AS27"/>
    <mergeCell ref="AR13:AR14"/>
    <mergeCell ref="AR16:AR17"/>
    <mergeCell ref="AR24:AR25"/>
    <mergeCell ref="AR26:AR27"/>
    <mergeCell ref="AP26:AP27"/>
    <mergeCell ref="AR18:AR19"/>
    <mergeCell ref="AR20:AR21"/>
    <mergeCell ref="AQ11:AQ12"/>
    <mergeCell ref="AP16:AP17"/>
    <mergeCell ref="AQ16:AQ17"/>
    <mergeCell ref="AP18:AP19"/>
    <mergeCell ref="AQ18:AQ19"/>
    <mergeCell ref="H18:H19"/>
    <mergeCell ref="H20:H21"/>
    <mergeCell ref="N18:N19"/>
    <mergeCell ref="N20:N21"/>
    <mergeCell ref="K18:K19"/>
    <mergeCell ref="K20:K21"/>
    <mergeCell ref="Q18:Q19"/>
    <mergeCell ref="Q20:Q21"/>
    <mergeCell ref="AL26:AL27"/>
    <mergeCell ref="AI26:AI27"/>
    <mergeCell ref="N26:N27"/>
    <mergeCell ref="Q26:Q27"/>
    <mergeCell ref="Q24:Q25"/>
    <mergeCell ref="AZ4:AZ6"/>
    <mergeCell ref="BA7:BA8"/>
    <mergeCell ref="BG7:BG8"/>
    <mergeCell ref="BA9:BA10"/>
    <mergeCell ref="BG9:BG10"/>
    <mergeCell ref="BA11:BA12"/>
    <mergeCell ref="BG11:BG12"/>
    <mergeCell ref="BA13:BA14"/>
    <mergeCell ref="BG13:BG14"/>
    <mergeCell ref="F87:G87"/>
    <mergeCell ref="AP87:AQ87"/>
    <mergeCell ref="R87:S87"/>
    <mergeCell ref="AD87:AE87"/>
    <mergeCell ref="AQ37:AQ38"/>
    <mergeCell ref="BD24:BD25"/>
    <mergeCell ref="BE24:BE25"/>
    <mergeCell ref="BF24:BF25"/>
    <mergeCell ref="BH7:BH8"/>
    <mergeCell ref="BH9:BH10"/>
    <mergeCell ref="BH11:BH12"/>
    <mergeCell ref="BB13:BB14"/>
    <mergeCell ref="BC9:BC10"/>
    <mergeCell ref="BC7:BC8"/>
    <mergeCell ref="AZ13:AZ14"/>
    <mergeCell ref="BD7:BD8"/>
    <mergeCell ref="BE7:BE8"/>
    <mergeCell ref="BF7:BF8"/>
    <mergeCell ref="BD9:BD10"/>
    <mergeCell ref="BE9:BE10"/>
    <mergeCell ref="BF9:BF10"/>
    <mergeCell ref="BD11:BD12"/>
    <mergeCell ref="BE11:BE12"/>
    <mergeCell ref="BF11:BF12"/>
    <mergeCell ref="BL7:BL8"/>
    <mergeCell ref="BL9:BL10"/>
    <mergeCell ref="BL11:BL12"/>
    <mergeCell ref="BL13:BL14"/>
    <mergeCell ref="BL16:BL17"/>
    <mergeCell ref="BL24:BL25"/>
    <mergeCell ref="B91:B92"/>
    <mergeCell ref="B37:B38"/>
    <mergeCell ref="AV37:AV38"/>
    <mergeCell ref="AX20:AX21"/>
    <mergeCell ref="AF26:AF27"/>
    <mergeCell ref="AU92:AV93"/>
    <mergeCell ref="AX92:AY93"/>
    <mergeCell ref="AZ92:BA93"/>
    <mergeCell ref="AK92:AL93"/>
    <mergeCell ref="AM92:AN93"/>
    <mergeCell ref="AP92:AQ93"/>
    <mergeCell ref="AS92:AT93"/>
    <mergeCell ref="AR37:AR38"/>
    <mergeCell ref="AQ20:AQ21"/>
    <mergeCell ref="AL24:AL25"/>
    <mergeCell ref="AP37:AP38"/>
    <mergeCell ref="AF92:AG93"/>
    <mergeCell ref="AH92:AI9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911.7  2023-B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SOSA</dc:creator>
  <cp:lastModifiedBy>GILDARDO SOSA</cp:lastModifiedBy>
  <cp:lastPrinted>2018-08-14T15:52:31Z</cp:lastPrinted>
  <dcterms:created xsi:type="dcterms:W3CDTF">2017-03-17T17:36:30Z</dcterms:created>
  <dcterms:modified xsi:type="dcterms:W3CDTF">2023-11-08T20:42:38Z</dcterms:modified>
</cp:coreProperties>
</file>